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16-060.VlaamseOverheid.KempenseNoordZuid.1meting\Rapportage\Dufec_Vergelijking\"/>
    </mc:Choice>
  </mc:AlternateContent>
  <bookViews>
    <workbookView xWindow="360" yWindow="105" windowWidth="20700" windowHeight="11760" tabRatio="826"/>
  </bookViews>
  <sheets>
    <sheet name="Int_werkdag" sheetId="34" r:id="rId1"/>
    <sheet name="Int_weekdag" sheetId="36" r:id="rId2"/>
    <sheet name="Int_zaterdag" sheetId="37" r:id="rId3"/>
    <sheet name="Int_zondag" sheetId="38" r:id="rId4"/>
  </sheets>
  <definedNames>
    <definedName name="_xlnm.Print_Area" localSheetId="1">Int_weekdag!$A$1:$W$38</definedName>
    <definedName name="_xlnm.Print_Area" localSheetId="0">Int_werkdag!$A$1:$W$38</definedName>
    <definedName name="_xlnm.Print_Area" localSheetId="2">Int_zaterdag!$A$1:$W$38</definedName>
    <definedName name="_xlnm.Print_Area" localSheetId="3">Int_zondag!$A$1:$W$38</definedName>
    <definedName name="_xlnm.Print_Titles" localSheetId="1">Int_weekdag!$A:$D,Int_weekdag!$1:$3</definedName>
    <definedName name="_xlnm.Print_Titles" localSheetId="0">Int_werkdag!$A:$D,Int_werkdag!$1:$3</definedName>
    <definedName name="_xlnm.Print_Titles" localSheetId="2">Int_zaterdag!$A:$D,Int_zaterdag!$1:$3</definedName>
    <definedName name="_xlnm.Print_Titles" localSheetId="3">Int_zondag!$A:$D,Int_zondag!$1:$3</definedName>
  </definedNames>
  <calcPr calcId="162913"/>
</workbook>
</file>

<file path=xl/calcChain.xml><?xml version="1.0" encoding="utf-8"?>
<calcChain xmlns="http://schemas.openxmlformats.org/spreadsheetml/2006/main">
  <c r="U18" i="34" l="1"/>
  <c r="V18" i="34"/>
  <c r="U13" i="34"/>
  <c r="V36" i="38" l="1"/>
  <c r="V35" i="38"/>
  <c r="V34" i="38"/>
  <c r="V33" i="38"/>
  <c r="U33" i="38"/>
  <c r="T33" i="38"/>
  <c r="S33" i="38"/>
  <c r="R33" i="38"/>
  <c r="V32" i="38"/>
  <c r="U32" i="38"/>
  <c r="T32" i="38"/>
  <c r="S32" i="38"/>
  <c r="R32" i="38"/>
  <c r="V31" i="38"/>
  <c r="U31" i="38"/>
  <c r="T31" i="38"/>
  <c r="S31" i="38"/>
  <c r="R31" i="38"/>
  <c r="V30" i="38"/>
  <c r="U30" i="38"/>
  <c r="T30" i="38"/>
  <c r="S30" i="38"/>
  <c r="R30" i="38"/>
  <c r="V29" i="38"/>
  <c r="U29" i="38"/>
  <c r="T29" i="38"/>
  <c r="S29" i="38"/>
  <c r="R29" i="38"/>
  <c r="V28" i="38"/>
  <c r="U28" i="38"/>
  <c r="T28" i="38"/>
  <c r="S28" i="38"/>
  <c r="R28" i="38"/>
  <c r="V27" i="38"/>
  <c r="U27" i="38"/>
  <c r="T27" i="38"/>
  <c r="S27" i="38"/>
  <c r="R27" i="38"/>
  <c r="V26" i="38"/>
  <c r="U26" i="38"/>
  <c r="T26" i="38"/>
  <c r="S26" i="38"/>
  <c r="R26" i="38"/>
  <c r="V25" i="38"/>
  <c r="U25" i="38"/>
  <c r="T25" i="38"/>
  <c r="S25" i="38"/>
  <c r="R25" i="38"/>
  <c r="V24" i="38"/>
  <c r="U24" i="38"/>
  <c r="T24" i="38"/>
  <c r="S24" i="38"/>
  <c r="R24" i="38"/>
  <c r="V23" i="38"/>
  <c r="U23" i="38"/>
  <c r="T23" i="38"/>
  <c r="S23" i="38"/>
  <c r="R23" i="38"/>
  <c r="V22" i="38"/>
  <c r="U22" i="38"/>
  <c r="T22" i="38"/>
  <c r="S22" i="38"/>
  <c r="R22" i="38"/>
  <c r="V21" i="38"/>
  <c r="U21" i="38"/>
  <c r="T21" i="38"/>
  <c r="S21" i="38"/>
  <c r="R21" i="38"/>
  <c r="V20" i="38"/>
  <c r="U20" i="38"/>
  <c r="T20" i="38"/>
  <c r="S20" i="38"/>
  <c r="R20" i="38"/>
  <c r="V19" i="38"/>
  <c r="U19" i="38"/>
  <c r="T19" i="38"/>
  <c r="S19" i="38"/>
  <c r="R19" i="38"/>
  <c r="V18" i="38"/>
  <c r="U18" i="38"/>
  <c r="T18" i="38"/>
  <c r="S18" i="38"/>
  <c r="R18" i="38"/>
  <c r="V17" i="38"/>
  <c r="U17" i="38"/>
  <c r="T17" i="38"/>
  <c r="S17" i="38"/>
  <c r="R17" i="38"/>
  <c r="V16" i="38"/>
  <c r="U16" i="38"/>
  <c r="T16" i="38"/>
  <c r="S16" i="38"/>
  <c r="R16" i="38"/>
  <c r="V15" i="38"/>
  <c r="U15" i="38"/>
  <c r="T15" i="38"/>
  <c r="S15" i="38"/>
  <c r="R15" i="38"/>
  <c r="V14" i="38"/>
  <c r="U14" i="38"/>
  <c r="T14" i="38"/>
  <c r="S14" i="38"/>
  <c r="R14" i="38"/>
  <c r="V13" i="38"/>
  <c r="U13" i="38"/>
  <c r="T13" i="38"/>
  <c r="S13" i="38"/>
  <c r="R13" i="38"/>
  <c r="V12" i="38"/>
  <c r="U12" i="38"/>
  <c r="T12" i="38"/>
  <c r="S12" i="38"/>
  <c r="R12" i="38"/>
  <c r="V11" i="38"/>
  <c r="U11" i="38"/>
  <c r="T11" i="38"/>
  <c r="S11" i="38"/>
  <c r="R11" i="38"/>
  <c r="V10" i="38"/>
  <c r="U10" i="38"/>
  <c r="T10" i="38"/>
  <c r="S10" i="38"/>
  <c r="R10" i="38"/>
  <c r="V36" i="37"/>
  <c r="V35" i="37"/>
  <c r="V34" i="37"/>
  <c r="V33" i="37"/>
  <c r="U33" i="37"/>
  <c r="T33" i="37"/>
  <c r="S33" i="37"/>
  <c r="R33" i="37"/>
  <c r="V32" i="37"/>
  <c r="U32" i="37"/>
  <c r="T32" i="37"/>
  <c r="S32" i="37"/>
  <c r="R32" i="37"/>
  <c r="V31" i="37"/>
  <c r="U31" i="37"/>
  <c r="T31" i="37"/>
  <c r="S31" i="37"/>
  <c r="R31" i="37"/>
  <c r="V30" i="37"/>
  <c r="U30" i="37"/>
  <c r="T30" i="37"/>
  <c r="S30" i="37"/>
  <c r="R30" i="37"/>
  <c r="V29" i="37"/>
  <c r="U29" i="37"/>
  <c r="T29" i="37"/>
  <c r="S29" i="37"/>
  <c r="R29" i="37"/>
  <c r="V28" i="37"/>
  <c r="U28" i="37"/>
  <c r="T28" i="37"/>
  <c r="S28" i="37"/>
  <c r="R28" i="37"/>
  <c r="V27" i="37"/>
  <c r="U27" i="37"/>
  <c r="T27" i="37"/>
  <c r="S27" i="37"/>
  <c r="R27" i="37"/>
  <c r="V26" i="37"/>
  <c r="U26" i="37"/>
  <c r="T26" i="37"/>
  <c r="S26" i="37"/>
  <c r="R26" i="37"/>
  <c r="V25" i="37"/>
  <c r="U25" i="37"/>
  <c r="T25" i="37"/>
  <c r="S25" i="37"/>
  <c r="R25" i="37"/>
  <c r="V24" i="37"/>
  <c r="U24" i="37"/>
  <c r="T24" i="37"/>
  <c r="S24" i="37"/>
  <c r="R24" i="37"/>
  <c r="V23" i="37"/>
  <c r="U23" i="37"/>
  <c r="T23" i="37"/>
  <c r="S23" i="37"/>
  <c r="R23" i="37"/>
  <c r="V22" i="37"/>
  <c r="U22" i="37"/>
  <c r="T22" i="37"/>
  <c r="S22" i="37"/>
  <c r="R22" i="37"/>
  <c r="V21" i="37"/>
  <c r="U21" i="37"/>
  <c r="T21" i="37"/>
  <c r="S21" i="37"/>
  <c r="R21" i="37"/>
  <c r="V20" i="37"/>
  <c r="U20" i="37"/>
  <c r="T20" i="37"/>
  <c r="S20" i="37"/>
  <c r="R20" i="37"/>
  <c r="V19" i="37"/>
  <c r="U19" i="37"/>
  <c r="T19" i="37"/>
  <c r="S19" i="37"/>
  <c r="R19" i="37"/>
  <c r="V18" i="37"/>
  <c r="U18" i="37"/>
  <c r="T18" i="37"/>
  <c r="S18" i="37"/>
  <c r="R18" i="37"/>
  <c r="V17" i="37"/>
  <c r="U17" i="37"/>
  <c r="T17" i="37"/>
  <c r="S17" i="37"/>
  <c r="R17" i="37"/>
  <c r="V16" i="37"/>
  <c r="U16" i="37"/>
  <c r="T16" i="37"/>
  <c r="S16" i="37"/>
  <c r="R16" i="37"/>
  <c r="V15" i="37"/>
  <c r="U15" i="37"/>
  <c r="T15" i="37"/>
  <c r="S15" i="37"/>
  <c r="R15" i="37"/>
  <c r="V14" i="37"/>
  <c r="U14" i="37"/>
  <c r="T14" i="37"/>
  <c r="S14" i="37"/>
  <c r="R14" i="37"/>
  <c r="V13" i="37"/>
  <c r="U13" i="37"/>
  <c r="T13" i="37"/>
  <c r="S13" i="37"/>
  <c r="R13" i="37"/>
  <c r="V12" i="37"/>
  <c r="U12" i="37"/>
  <c r="T12" i="37"/>
  <c r="S12" i="37"/>
  <c r="R12" i="37"/>
  <c r="V11" i="37"/>
  <c r="U11" i="37"/>
  <c r="T11" i="37"/>
  <c r="S11" i="37"/>
  <c r="R11" i="37"/>
  <c r="V10" i="37"/>
  <c r="U10" i="37"/>
  <c r="T10" i="37"/>
  <c r="S10" i="37"/>
  <c r="R10" i="37"/>
  <c r="V36" i="36"/>
  <c r="V35" i="36"/>
  <c r="V34" i="36"/>
  <c r="V33" i="36"/>
  <c r="U33" i="36"/>
  <c r="T33" i="36"/>
  <c r="S33" i="36"/>
  <c r="R33" i="36"/>
  <c r="V32" i="36"/>
  <c r="U32" i="36"/>
  <c r="T32" i="36"/>
  <c r="S32" i="36"/>
  <c r="R32" i="36"/>
  <c r="V31" i="36"/>
  <c r="U31" i="36"/>
  <c r="T31" i="36"/>
  <c r="S31" i="36"/>
  <c r="R31" i="36"/>
  <c r="V30" i="36"/>
  <c r="U30" i="36"/>
  <c r="T30" i="36"/>
  <c r="S30" i="36"/>
  <c r="R30" i="36"/>
  <c r="V29" i="36"/>
  <c r="U29" i="36"/>
  <c r="T29" i="36"/>
  <c r="S29" i="36"/>
  <c r="R29" i="36"/>
  <c r="V28" i="36"/>
  <c r="U28" i="36"/>
  <c r="T28" i="36"/>
  <c r="S28" i="36"/>
  <c r="R28" i="36"/>
  <c r="V27" i="36"/>
  <c r="U27" i="36"/>
  <c r="T27" i="36"/>
  <c r="S27" i="36"/>
  <c r="R27" i="36"/>
  <c r="V26" i="36"/>
  <c r="U26" i="36"/>
  <c r="T26" i="36"/>
  <c r="S26" i="36"/>
  <c r="R26" i="36"/>
  <c r="V25" i="36"/>
  <c r="U25" i="36"/>
  <c r="T25" i="36"/>
  <c r="S25" i="36"/>
  <c r="R25" i="36"/>
  <c r="V24" i="36"/>
  <c r="U24" i="36"/>
  <c r="T24" i="36"/>
  <c r="S24" i="36"/>
  <c r="R24" i="36"/>
  <c r="V23" i="36"/>
  <c r="U23" i="36"/>
  <c r="T23" i="36"/>
  <c r="S23" i="36"/>
  <c r="R23" i="36"/>
  <c r="V22" i="36"/>
  <c r="U22" i="36"/>
  <c r="T22" i="36"/>
  <c r="S22" i="36"/>
  <c r="R22" i="36"/>
  <c r="V21" i="36"/>
  <c r="U21" i="36"/>
  <c r="T21" i="36"/>
  <c r="S21" i="36"/>
  <c r="R21" i="36"/>
  <c r="V20" i="36"/>
  <c r="U20" i="36"/>
  <c r="T20" i="36"/>
  <c r="S20" i="36"/>
  <c r="R20" i="36"/>
  <c r="V19" i="36"/>
  <c r="U19" i="36"/>
  <c r="T19" i="36"/>
  <c r="S19" i="36"/>
  <c r="R19" i="36"/>
  <c r="V18" i="36"/>
  <c r="U18" i="36"/>
  <c r="T18" i="36"/>
  <c r="S18" i="36"/>
  <c r="R18" i="36"/>
  <c r="V17" i="36"/>
  <c r="U17" i="36"/>
  <c r="T17" i="36"/>
  <c r="S17" i="36"/>
  <c r="R17" i="36"/>
  <c r="V16" i="36"/>
  <c r="U16" i="36"/>
  <c r="T16" i="36"/>
  <c r="S16" i="36"/>
  <c r="R16" i="36"/>
  <c r="V15" i="36"/>
  <c r="U15" i="36"/>
  <c r="T15" i="36"/>
  <c r="S15" i="36"/>
  <c r="R15" i="36"/>
  <c r="V14" i="36"/>
  <c r="U14" i="36"/>
  <c r="T14" i="36"/>
  <c r="S14" i="36"/>
  <c r="R14" i="36"/>
  <c r="V13" i="36"/>
  <c r="U13" i="36"/>
  <c r="T13" i="36"/>
  <c r="S13" i="36"/>
  <c r="R13" i="36"/>
  <c r="V12" i="36"/>
  <c r="U12" i="36"/>
  <c r="T12" i="36"/>
  <c r="S12" i="36"/>
  <c r="R12" i="36"/>
  <c r="V11" i="36"/>
  <c r="U11" i="36"/>
  <c r="T11" i="36"/>
  <c r="S11" i="36"/>
  <c r="R11" i="36"/>
  <c r="V10" i="36"/>
  <c r="U10" i="36"/>
  <c r="T10" i="36"/>
  <c r="S10" i="36"/>
  <c r="R10" i="36"/>
  <c r="U11" i="34" l="1"/>
  <c r="V11" i="34"/>
  <c r="U12" i="34"/>
  <c r="V12" i="34"/>
  <c r="V13" i="34"/>
  <c r="U14" i="34"/>
  <c r="V14" i="34"/>
  <c r="U15" i="34"/>
  <c r="V15" i="34"/>
  <c r="U16" i="34"/>
  <c r="V16" i="34"/>
  <c r="U17" i="34"/>
  <c r="V17" i="34"/>
  <c r="U19" i="34"/>
  <c r="V19" i="34"/>
  <c r="U20" i="34"/>
  <c r="V20" i="34"/>
  <c r="U21" i="34"/>
  <c r="V21" i="34"/>
  <c r="U22" i="34"/>
  <c r="V22" i="34"/>
  <c r="U23" i="34"/>
  <c r="V23" i="34"/>
  <c r="U24" i="34"/>
  <c r="V24" i="34"/>
  <c r="U25" i="34"/>
  <c r="V25" i="34"/>
  <c r="U26" i="34"/>
  <c r="V26" i="34"/>
  <c r="U27" i="34"/>
  <c r="V27" i="34"/>
  <c r="U28" i="34"/>
  <c r="V28" i="34"/>
  <c r="U29" i="34"/>
  <c r="V29" i="34"/>
  <c r="U30" i="34"/>
  <c r="V30" i="34"/>
  <c r="U31" i="34"/>
  <c r="V31" i="34"/>
  <c r="U32" i="34"/>
  <c r="V32" i="34"/>
  <c r="U33" i="34"/>
  <c r="V33" i="34"/>
  <c r="V10" i="34"/>
  <c r="U10" i="34"/>
  <c r="T11" i="34"/>
  <c r="T12" i="34"/>
  <c r="T13" i="34"/>
  <c r="T14" i="34"/>
  <c r="T15" i="34"/>
  <c r="T16" i="34"/>
  <c r="T17" i="34"/>
  <c r="T18" i="34"/>
  <c r="T19" i="34"/>
  <c r="T20" i="34"/>
  <c r="T21" i="34"/>
  <c r="T22" i="34"/>
  <c r="T23" i="34"/>
  <c r="T24" i="34"/>
  <c r="T25" i="34"/>
  <c r="T26" i="34"/>
  <c r="T27" i="34"/>
  <c r="T28" i="34"/>
  <c r="T29" i="34"/>
  <c r="T30" i="34"/>
  <c r="T31" i="34"/>
  <c r="T32" i="34"/>
  <c r="T33" i="34"/>
  <c r="T10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R11" i="34"/>
  <c r="R12" i="34"/>
  <c r="R13" i="34"/>
  <c r="R14" i="34"/>
  <c r="R15" i="34"/>
  <c r="R16" i="34"/>
  <c r="R17" i="34"/>
  <c r="R18" i="34"/>
  <c r="R19" i="34"/>
  <c r="R20" i="34"/>
  <c r="R21" i="34"/>
  <c r="R22" i="34"/>
  <c r="R23" i="34"/>
  <c r="R24" i="34"/>
  <c r="R25" i="34"/>
  <c r="R26" i="34"/>
  <c r="R27" i="34"/>
  <c r="R28" i="34"/>
  <c r="R29" i="34"/>
  <c r="R30" i="34"/>
  <c r="R31" i="34"/>
  <c r="R32" i="34"/>
  <c r="R33" i="34"/>
  <c r="R10" i="34"/>
</calcChain>
</file>

<file path=xl/sharedStrings.xml><?xml version="1.0" encoding="utf-8"?>
<sst xmlns="http://schemas.openxmlformats.org/spreadsheetml/2006/main" count="400" uniqueCount="49">
  <si>
    <t>Totaal</t>
  </si>
  <si>
    <t>1. N19 Antwerpseweg</t>
  </si>
  <si>
    <t>3. N19 Dr. Van de Perrestraat</t>
  </si>
  <si>
    <t>4. N19 Dr. Van de Perrestraat</t>
  </si>
  <si>
    <t>5. N19 Turnhoutseweg</t>
  </si>
  <si>
    <t>6. N123 Lichtaartsebaan</t>
  </si>
  <si>
    <t>7. N123 Retiesebaan</t>
  </si>
  <si>
    <t>8. N118 Retiebaan</t>
  </si>
  <si>
    <t>9. N19g</t>
  </si>
  <si>
    <t>E313</t>
  </si>
  <si>
    <t>Lichtaart</t>
  </si>
  <si>
    <t>Kasterlee</t>
  </si>
  <si>
    <t>Ten Aard</t>
  </si>
  <si>
    <t>Noord-Zuid verbinding Kempen</t>
  </si>
  <si>
    <t>Locatie</t>
  </si>
  <si>
    <t>Richting</t>
  </si>
  <si>
    <t>Geel</t>
  </si>
  <si>
    <t>Turnhout</t>
  </si>
  <si>
    <t>Ten Aard / R14</t>
  </si>
  <si>
    <t>Geel / R14</t>
  </si>
  <si>
    <t>Retie</t>
  </si>
  <si>
    <t>Opmerkingen</t>
  </si>
  <si>
    <t>-</t>
  </si>
  <si>
    <t>Toe- / afname</t>
  </si>
  <si>
    <t>Effecten (0- vs 1 meting)</t>
  </si>
  <si>
    <t>Aanzuiging verkeer door N19g - Intensiteiten studiegebied</t>
  </si>
  <si>
    <t>Legenda</t>
  </si>
  <si>
    <r>
      <rPr>
        <sz val="6"/>
        <color rgb="FFC0000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≥ +10%</t>
    </r>
  </si>
  <si>
    <r>
      <rPr>
        <sz val="6"/>
        <color rgb="FFFFC00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+5…+10%</t>
    </r>
  </si>
  <si>
    <r>
      <rPr>
        <sz val="6"/>
        <color theme="0" tint="-0.249977111117893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+5…-5%</t>
    </r>
  </si>
  <si>
    <r>
      <rPr>
        <sz val="6"/>
        <color rgb="FF92D05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-5…-10%</t>
    </r>
  </si>
  <si>
    <r>
      <rPr>
        <sz val="6"/>
        <color rgb="FF00B050"/>
        <rFont val="Wingdings"/>
        <charset val="2"/>
      </rPr>
      <t>n</t>
    </r>
    <r>
      <rPr>
        <sz val="6"/>
        <color theme="1" tint="0.499984740745262"/>
        <rFont val="Arial"/>
        <family val="2"/>
      </rPr>
      <t xml:space="preserve"> = ≤ -10%</t>
    </r>
  </si>
  <si>
    <t>Ochtend</t>
  </si>
  <si>
    <t>Middag</t>
  </si>
  <si>
    <t>Avond</t>
  </si>
  <si>
    <t>6:00-9:30</t>
  </si>
  <si>
    <t>10:30-14:00</t>
  </si>
  <si>
    <t>15:00-18:30</t>
  </si>
  <si>
    <t>6:00-22:00</t>
  </si>
  <si>
    <t>Gemiddelde werkdag</t>
  </si>
  <si>
    <t>Gemiddelde weekdag</t>
  </si>
  <si>
    <t>Gemiddelde zaterdag</t>
  </si>
  <si>
    <t>Gemiddelde zondag</t>
  </si>
  <si>
    <t>(locatie 9).</t>
  </si>
  <si>
    <t>Intensiteiten o.b.v. slangtellingen of detectielussen</t>
  </si>
  <si>
    <t>Periode 2016: 26-2-2016 t/m 23-3-2016</t>
  </si>
  <si>
    <t>Periode 2011: 14-3-2011 t/m 8-4-2011</t>
  </si>
  <si>
    <t>Verkeersonderzoek</t>
  </si>
  <si>
    <t>2. N19 Steenweg op Diest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</si>
</sst>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"/>
  </numFmts>
  <fonts count="19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sz val="6"/>
      <color theme="1" tint="0.499984740745262"/>
      <name val="Arial"/>
      <family val="2"/>
    </font>
    <font>
      <sz val="7"/>
      <color theme="1" tint="0.499984740745262"/>
      <name val="Arial"/>
      <family val="2"/>
    </font>
    <font>
      <b/>
      <sz val="7"/>
      <color theme="1" tint="0.499984740745262"/>
      <name val="Arial"/>
      <family val="2"/>
    </font>
    <font>
      <sz val="12"/>
      <color theme="0"/>
      <name val="Arial"/>
      <family val="2"/>
    </font>
    <font>
      <b/>
      <sz val="15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sz val="7"/>
      <color theme="4"/>
      <name val="Arial"/>
      <family val="2"/>
    </font>
    <font>
      <sz val="6"/>
      <color rgb="FFC00000"/>
      <name val="Wingdings"/>
      <charset val="2"/>
    </font>
    <font>
      <sz val="6"/>
      <color rgb="FFFFC000"/>
      <name val="Wingdings"/>
      <charset val="2"/>
    </font>
    <font>
      <sz val="6"/>
      <color theme="0" tint="-0.249977111117893"/>
      <name val="Wingdings"/>
      <charset val="2"/>
    </font>
    <font>
      <sz val="6"/>
      <color rgb="FF92D050"/>
      <name val="Wingdings"/>
      <charset val="2"/>
    </font>
    <font>
      <sz val="6"/>
      <color rgb="FF00B050"/>
      <name val="Wingdings"/>
      <charset val="2"/>
    </font>
    <font>
      <sz val="6"/>
      <color theme="4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5979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49" fontId="4" fillId="0" borderId="0" xfId="0" applyNumberFormat="1" applyFont="1" applyAlignment="1">
      <alignment horizontal="left" vertical="center"/>
    </xf>
    <xf numFmtId="0" fontId="3" fillId="0" borderId="2" xfId="0" applyFont="1" applyBorder="1"/>
    <xf numFmtId="0" fontId="2" fillId="0" borderId="2" xfId="0" applyFont="1" applyBorder="1"/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8" fillId="0" borderId="0" xfId="0" applyFont="1" applyFill="1" applyBorder="1"/>
    <xf numFmtId="20" fontId="8" fillId="2" borderId="1" xfId="0" applyNumberFormat="1" applyFont="1" applyFill="1" applyBorder="1" applyAlignment="1">
      <alignment horizontal="left"/>
    </xf>
    <xf numFmtId="0" fontId="8" fillId="0" borderId="0" xfId="0" applyFont="1" applyBorder="1"/>
    <xf numFmtId="0" fontId="9" fillId="0" borderId="0" xfId="0" applyFont="1" applyFill="1" applyBorder="1" applyAlignment="1">
      <alignment vertical="center"/>
    </xf>
    <xf numFmtId="3" fontId="8" fillId="0" borderId="0" xfId="0" applyNumberFormat="1" applyFont="1"/>
    <xf numFmtId="3" fontId="10" fillId="2" borderId="1" xfId="0" applyNumberFormat="1" applyFont="1" applyFill="1" applyBorder="1" applyAlignment="1">
      <alignment horizontal="center"/>
    </xf>
    <xf numFmtId="0" fontId="8" fillId="2" borderId="2" xfId="0" applyFont="1" applyFill="1" applyBorder="1"/>
    <xf numFmtId="3" fontId="10" fillId="2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NumberFormat="1" applyFont="1"/>
    <xf numFmtId="0" fontId="8" fillId="0" borderId="0" xfId="0" applyNumberFormat="1" applyFont="1" applyFill="1" applyBorder="1"/>
    <xf numFmtId="0" fontId="8" fillId="0" borderId="0" xfId="0" applyNumberFormat="1" applyFont="1" applyBorder="1"/>
    <xf numFmtId="164" fontId="10" fillId="2" borderId="2" xfId="0" applyNumberFormat="1" applyFont="1" applyFill="1" applyBorder="1" applyAlignment="1">
      <alignment horizontal="left"/>
    </xf>
    <xf numFmtId="3" fontId="10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Continuous"/>
    </xf>
    <xf numFmtId="0" fontId="3" fillId="0" borderId="0" xfId="0" applyFont="1" applyBorder="1"/>
    <xf numFmtId="0" fontId="3" fillId="0" borderId="0" xfId="0" applyFont="1" applyAlignment="1">
      <alignment vertical="justify" wrapText="1"/>
    </xf>
    <xf numFmtId="20" fontId="8" fillId="3" borderId="1" xfId="0" applyNumberFormat="1" applyFont="1" applyFill="1" applyBorder="1" applyAlignment="1">
      <alignment horizontal="left"/>
    </xf>
    <xf numFmtId="3" fontId="10" fillId="3" borderId="1" xfId="0" applyNumberFormat="1" applyFont="1" applyFill="1" applyBorder="1" applyAlignment="1">
      <alignment horizontal="left"/>
    </xf>
    <xf numFmtId="3" fontId="10" fillId="3" borderId="1" xfId="0" applyNumberFormat="1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/>
    </xf>
    <xf numFmtId="0" fontId="8" fillId="2" borderId="0" xfId="0" applyFont="1" applyFill="1" applyBorder="1"/>
    <xf numFmtId="164" fontId="10" fillId="2" borderId="0" xfId="0" applyNumberFormat="1" applyFont="1" applyFill="1" applyBorder="1" applyAlignment="1">
      <alignment horizontal="left"/>
    </xf>
    <xf numFmtId="20" fontId="8" fillId="3" borderId="0" xfId="0" applyNumberFormat="1" applyFont="1" applyFill="1" applyBorder="1" applyAlignment="1">
      <alignment horizontal="left"/>
    </xf>
    <xf numFmtId="3" fontId="10" fillId="3" borderId="0" xfId="0" applyNumberFormat="1" applyFont="1" applyFill="1" applyBorder="1" applyAlignment="1">
      <alignment horizontal="left"/>
    </xf>
    <xf numFmtId="20" fontId="8" fillId="2" borderId="0" xfId="0" applyNumberFormat="1" applyFont="1" applyFill="1" applyBorder="1" applyAlignment="1">
      <alignment horizontal="left"/>
    </xf>
    <xf numFmtId="3" fontId="10" fillId="2" borderId="0" xfId="0" applyNumberFormat="1" applyFont="1" applyFill="1" applyBorder="1" applyAlignment="1">
      <alignment horizontal="left"/>
    </xf>
    <xf numFmtId="0" fontId="8" fillId="3" borderId="0" xfId="0" applyFont="1" applyFill="1" applyBorder="1"/>
    <xf numFmtId="164" fontId="10" fillId="3" borderId="0" xfId="0" applyNumberFormat="1" applyFont="1" applyFill="1" applyBorder="1" applyAlignment="1">
      <alignment horizontal="left"/>
    </xf>
    <xf numFmtId="3" fontId="10" fillId="3" borderId="0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0" fontId="8" fillId="0" borderId="1" xfId="0" applyFont="1" applyBorder="1"/>
    <xf numFmtId="3" fontId="2" fillId="2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4" fontId="8" fillId="2" borderId="1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center"/>
    </xf>
    <xf numFmtId="4" fontId="8" fillId="3" borderId="0" xfId="0" applyNumberFormat="1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vertical="center"/>
    </xf>
    <xf numFmtId="0" fontId="8" fillId="4" borderId="0" xfId="0" applyFont="1" applyFill="1" applyBorder="1"/>
    <xf numFmtId="0" fontId="8" fillId="4" borderId="0" xfId="0" applyFont="1" applyFill="1"/>
    <xf numFmtId="0" fontId="10" fillId="0" borderId="0" xfId="0" applyFont="1" applyBorder="1"/>
    <xf numFmtId="0" fontId="10" fillId="0" borderId="0" xfId="0" applyFont="1" applyFill="1" applyBorder="1"/>
    <xf numFmtId="0" fontId="10" fillId="0" borderId="0" xfId="0" applyFont="1" applyBorder="1" applyAlignment="1">
      <alignment horizontal="centerContinuous"/>
    </xf>
    <xf numFmtId="0" fontId="10" fillId="0" borderId="0" xfId="0" applyFont="1" applyBorder="1" applyAlignment="1">
      <alignment horizontal="center"/>
    </xf>
    <xf numFmtId="20" fontId="10" fillId="0" borderId="0" xfId="0" applyNumberFormat="1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Border="1"/>
    <xf numFmtId="0" fontId="10" fillId="0" borderId="1" xfId="0" applyFont="1" applyBorder="1"/>
    <xf numFmtId="0" fontId="5" fillId="0" borderId="0" xfId="0" applyFont="1" applyAlignment="1">
      <alignment horizontal="left" vertical="center" wrapText="1"/>
    </xf>
  </cellXfs>
  <cellStyles count="2">
    <cellStyle name="Standaard" xfId="0" builtinId="0"/>
    <cellStyle name="Standaard 2" xfId="1"/>
  </cellStyles>
  <dxfs count="20"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5979D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2"/>
  <sheetViews>
    <sheetView showGridLines="0" tabSelected="1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8" customWidth="1"/>
    <col min="4" max="4" width="1.83203125" style="8" customWidth="1"/>
    <col min="5" max="5" width="22.33203125" style="8" customWidth="1"/>
    <col min="6" max="6" width="12.83203125" style="8" customWidth="1"/>
    <col min="7" max="7" width="1" style="11" customWidth="1"/>
    <col min="8" max="8" width="7.83203125" style="8" customWidth="1"/>
    <col min="9" max="10" width="7.83203125" style="18" customWidth="1"/>
    <col min="11" max="11" width="7.83203125" style="8" customWidth="1"/>
    <col min="12" max="12" width="1" style="11" customWidth="1"/>
    <col min="13" max="16" width="7.83203125" style="8" customWidth="1"/>
    <col min="17" max="17" width="1" style="11" customWidth="1"/>
    <col min="18" max="21" width="7.83203125" style="8" customWidth="1"/>
    <col min="22" max="23" width="1" style="8" customWidth="1"/>
    <col min="24" max="16384" width="9.33203125" style="8"/>
  </cols>
  <sheetData>
    <row r="1" spans="1:23" ht="24.95" customHeight="1" x14ac:dyDescent="0.15">
      <c r="A1" s="61" t="s">
        <v>47</v>
      </c>
      <c r="B1" s="61"/>
      <c r="C1" s="61"/>
      <c r="E1" s="12" t="s">
        <v>13</v>
      </c>
    </row>
    <row r="2" spans="1:23" ht="20.100000000000001" customHeight="1" x14ac:dyDescent="0.15">
      <c r="A2" s="4" t="s">
        <v>24</v>
      </c>
      <c r="B2" s="1"/>
      <c r="C2" s="1"/>
      <c r="E2" s="7" t="s">
        <v>25</v>
      </c>
      <c r="F2" s="9"/>
      <c r="G2" s="9"/>
      <c r="H2" s="9"/>
      <c r="I2" s="19"/>
      <c r="J2" s="19"/>
      <c r="K2" s="9"/>
      <c r="L2" s="9"/>
    </row>
    <row r="3" spans="1:23" ht="9.9499999999999993" customHeight="1" x14ac:dyDescent="0.15">
      <c r="A3" s="23"/>
      <c r="B3" s="23"/>
      <c r="C3" s="23"/>
      <c r="E3" s="7"/>
      <c r="F3" s="9"/>
      <c r="G3" s="9"/>
      <c r="H3" s="9"/>
      <c r="I3" s="19"/>
      <c r="J3" s="19"/>
      <c r="K3" s="9"/>
      <c r="L3" s="9"/>
    </row>
    <row r="4" spans="1:23" ht="20.100000000000001" customHeight="1" x14ac:dyDescent="0.15">
      <c r="A4" s="4"/>
      <c r="E4" s="49" t="s">
        <v>39</v>
      </c>
      <c r="F4" s="49"/>
      <c r="G4" s="50"/>
      <c r="H4" s="49"/>
      <c r="I4" s="51"/>
      <c r="J4" s="51"/>
      <c r="K4" s="51"/>
      <c r="L4" s="50"/>
      <c r="M4" s="49"/>
      <c r="N4" s="51"/>
      <c r="O4" s="51"/>
      <c r="P4" s="51"/>
      <c r="Q4" s="50"/>
      <c r="R4" s="49"/>
      <c r="S4" s="51"/>
      <c r="T4" s="51"/>
      <c r="U4" s="51"/>
      <c r="V4" s="51"/>
      <c r="W4" s="51"/>
    </row>
    <row r="5" spans="1:23" ht="12" customHeight="1" x14ac:dyDescent="0.15">
      <c r="A5" s="4"/>
      <c r="E5" s="52"/>
      <c r="F5" s="52"/>
      <c r="G5" s="53"/>
      <c r="H5" s="54">
        <v>2011</v>
      </c>
      <c r="I5" s="54"/>
      <c r="J5" s="54"/>
      <c r="K5" s="54"/>
      <c r="L5" s="53"/>
      <c r="M5" s="54">
        <v>2016</v>
      </c>
      <c r="N5" s="54"/>
      <c r="O5" s="54"/>
      <c r="P5" s="54"/>
      <c r="Q5" s="52"/>
      <c r="R5" s="54" t="s">
        <v>23</v>
      </c>
      <c r="S5" s="54"/>
      <c r="T5" s="54"/>
      <c r="U5" s="54"/>
      <c r="V5" s="25"/>
      <c r="W5" s="25"/>
    </row>
    <row r="6" spans="1:23" ht="12" customHeight="1" x14ac:dyDescent="0.15">
      <c r="A6" s="4"/>
      <c r="E6" s="52"/>
      <c r="F6" s="52"/>
      <c r="G6" s="53"/>
      <c r="H6" s="55" t="s">
        <v>32</v>
      </c>
      <c r="I6" s="55" t="s">
        <v>33</v>
      </c>
      <c r="J6" s="55" t="s">
        <v>34</v>
      </c>
      <c r="K6" s="55" t="s">
        <v>0</v>
      </c>
      <c r="L6" s="53"/>
      <c r="M6" s="55" t="s">
        <v>32</v>
      </c>
      <c r="N6" s="55" t="s">
        <v>33</v>
      </c>
      <c r="O6" s="55" t="s">
        <v>34</v>
      </c>
      <c r="P6" s="55" t="s">
        <v>0</v>
      </c>
      <c r="Q6" s="52"/>
      <c r="R6" s="54" t="s">
        <v>32</v>
      </c>
      <c r="S6" s="54" t="s">
        <v>33</v>
      </c>
      <c r="T6" s="54" t="s">
        <v>34</v>
      </c>
      <c r="U6" s="54" t="s">
        <v>0</v>
      </c>
      <c r="V6" s="25"/>
      <c r="W6" s="25"/>
    </row>
    <row r="7" spans="1:23" ht="12" customHeight="1" x14ac:dyDescent="0.15">
      <c r="E7" s="56" t="s">
        <v>14</v>
      </c>
      <c r="F7" s="56" t="s">
        <v>15</v>
      </c>
      <c r="G7" s="53"/>
      <c r="H7" s="57" t="s">
        <v>35</v>
      </c>
      <c r="I7" s="57" t="s">
        <v>36</v>
      </c>
      <c r="J7" s="57" t="s">
        <v>37</v>
      </c>
      <c r="K7" s="57" t="s">
        <v>38</v>
      </c>
      <c r="L7" s="53"/>
      <c r="M7" s="57" t="s">
        <v>35</v>
      </c>
      <c r="N7" s="57" t="s">
        <v>36</v>
      </c>
      <c r="O7" s="57" t="s">
        <v>37</v>
      </c>
      <c r="P7" s="57" t="s">
        <v>38</v>
      </c>
      <c r="Q7" s="52"/>
      <c r="R7" s="58" t="s">
        <v>35</v>
      </c>
      <c r="S7" s="58" t="s">
        <v>36</v>
      </c>
      <c r="T7" s="58" t="s">
        <v>37</v>
      </c>
      <c r="U7" s="58" t="s">
        <v>38</v>
      </c>
      <c r="V7" s="44"/>
      <c r="W7" s="44"/>
    </row>
    <row r="8" spans="1:23" ht="5.0999999999999996" customHeight="1" x14ac:dyDescent="0.15">
      <c r="E8" s="52"/>
      <c r="F8" s="52"/>
      <c r="G8" s="53"/>
      <c r="H8" s="59"/>
      <c r="I8" s="59"/>
      <c r="J8" s="59"/>
      <c r="K8" s="59"/>
      <c r="L8" s="53"/>
      <c r="M8" s="59"/>
      <c r="N8" s="59"/>
      <c r="O8" s="59"/>
      <c r="P8" s="59"/>
      <c r="Q8" s="52"/>
      <c r="R8" s="59"/>
      <c r="S8" s="59"/>
      <c r="T8" s="59"/>
      <c r="U8" s="59"/>
      <c r="V8" s="3"/>
      <c r="W8" s="3"/>
    </row>
    <row r="9" spans="1:23" ht="5.0999999999999996" customHeight="1" x14ac:dyDescent="0.15">
      <c r="E9" s="60"/>
      <c r="F9" s="60"/>
      <c r="G9" s="53"/>
      <c r="H9" s="60"/>
      <c r="I9" s="60"/>
      <c r="J9" s="60"/>
      <c r="K9" s="60"/>
      <c r="L9" s="53"/>
      <c r="M9" s="60"/>
      <c r="N9" s="60"/>
      <c r="O9" s="60"/>
      <c r="P9" s="60"/>
      <c r="Q9" s="52"/>
      <c r="R9" s="60"/>
      <c r="S9" s="60"/>
      <c r="T9" s="60"/>
      <c r="U9" s="60"/>
      <c r="V9" s="42"/>
      <c r="W9" s="42"/>
    </row>
    <row r="10" spans="1:23" ht="12" customHeight="1" x14ac:dyDescent="0.15">
      <c r="A10" s="5" t="s">
        <v>26</v>
      </c>
      <c r="B10" s="6"/>
      <c r="C10" s="6"/>
      <c r="D10" s="17"/>
      <c r="E10" s="15" t="s">
        <v>1</v>
      </c>
      <c r="F10" s="21" t="s">
        <v>16</v>
      </c>
      <c r="G10" s="9"/>
      <c r="H10" s="16">
        <v>2782.9333333333334</v>
      </c>
      <c r="I10" s="16">
        <v>3437.9</v>
      </c>
      <c r="J10" s="16">
        <v>4046.9666666666662</v>
      </c>
      <c r="K10" s="16">
        <v>14806</v>
      </c>
      <c r="L10" s="9"/>
      <c r="M10" s="16">
        <v>4014.3666666666672</v>
      </c>
      <c r="N10" s="16">
        <v>4145.4333333333325</v>
      </c>
      <c r="O10" s="16">
        <v>5143.7</v>
      </c>
      <c r="P10" s="16">
        <v>18530.033333333333</v>
      </c>
      <c r="R10" s="43" t="str">
        <f>IF(ROUND((M10/H10)*100,0)&gt;100,"+ "&amp;ROUND((M10/H10)*100,0)-100&amp;"%",IF(ROUND((M10/H10)*100,0)&lt;100,"- "&amp;100-ROUND((M10/H10)*100,0)&amp;"%","o"))</f>
        <v>+ 44%</v>
      </c>
      <c r="S10" s="43" t="str">
        <f>IF(ROUND((N10/I10)*100,0)&gt;100,"+ "&amp;ROUND((N10/I10)*100,0)-100&amp;"%",IF(ROUND((N10/I10)*100,0)&lt;100,"- "&amp;100-ROUND((N10/I10)*100,0)&amp;"%","o"))</f>
        <v>+ 21%</v>
      </c>
      <c r="T10" s="43" t="str">
        <f>IF(ROUND((O10/J10)*100,0)&gt;100,"+ "&amp;ROUND((O10/J10)*100,0)-100&amp;"%",IF(ROUND((O10/J10)*100,0)&lt;100,"- "&amp;100-ROUND((O10/J10)*100,0)&amp;"%","o"))</f>
        <v>+ 27%</v>
      </c>
      <c r="U10" s="43" t="str">
        <f>IF(ROUND((P10/K10)*100,0)&gt;100,"+ "&amp;ROUND((P10/K10)*100,0)-100&amp;"%",IF(ROUND((P10/K10)*100,0)&lt;100,"- "&amp;100-ROUND((P10/K10)*100,0)&amp;"%","o"))</f>
        <v>+ 25%</v>
      </c>
      <c r="V10" s="31">
        <f>(P10-K10)/K10</f>
        <v>0.25152190553379256</v>
      </c>
      <c r="W10" s="43"/>
    </row>
    <row r="11" spans="1:23" ht="12" customHeight="1" x14ac:dyDescent="0.15">
      <c r="A11" s="2"/>
      <c r="B11" s="1"/>
      <c r="C11" s="1"/>
      <c r="D11" s="17"/>
      <c r="E11" s="34"/>
      <c r="F11" s="35" t="s">
        <v>9</v>
      </c>
      <c r="G11" s="9"/>
      <c r="H11" s="40">
        <v>3469.2333333333336</v>
      </c>
      <c r="I11" s="40">
        <v>4116.9666666666672</v>
      </c>
      <c r="J11" s="40">
        <v>4329.8999999999996</v>
      </c>
      <c r="K11" s="40">
        <v>16355.333333333332</v>
      </c>
      <c r="L11" s="9"/>
      <c r="M11" s="40">
        <v>4774.1666666666661</v>
      </c>
      <c r="N11" s="40">
        <v>4777.6000000000004</v>
      </c>
      <c r="O11" s="40">
        <v>5502.2333333333336</v>
      </c>
      <c r="P11" s="40">
        <v>20120.933333333334</v>
      </c>
      <c r="R11" s="40" t="str">
        <f t="shared" ref="R11:R33" si="0">IF(ROUND((M11/H11)*100,0)&gt;100,"+ "&amp;ROUND((M11/H11)*100,0)-100&amp;"%",IF(ROUND((M11/H11)*100,0)&lt;100,"- "&amp;100-ROUND((M11/H11)*100,0)&amp;"%","o"))</f>
        <v>+ 38%</v>
      </c>
      <c r="S11" s="40" t="str">
        <f t="shared" ref="S11:S33" si="1">IF(ROUND((N11/I11)*100,0)&gt;100,"+ "&amp;ROUND((N11/I11)*100,0)-100&amp;"%",IF(ROUND((N11/I11)*100,0)&lt;100,"- "&amp;100-ROUND((N11/I11)*100,0)&amp;"%","o"))</f>
        <v>+ 16%</v>
      </c>
      <c r="T11" s="40" t="str">
        <f t="shared" ref="T11:T33" si="2">IF(ROUND((O11/J11)*100,0)&gt;100,"+ "&amp;ROUND((O11/J11)*100,0)-100&amp;"%",IF(ROUND((O11/J11)*100,0)&lt;100,"- "&amp;100-ROUND((O11/J11)*100,0)&amp;"%","o"))</f>
        <v>+ 27%</v>
      </c>
      <c r="U11" s="40" t="str">
        <f t="shared" ref="U11:U33" si="3">IF(ROUND((P11/K11)*100,0)&gt;100,"+ "&amp;ROUND((P11/K11)*100,0)-100&amp;"%",IF(ROUND((P11/K11)*100,0)&lt;100,"- "&amp;100-ROUND((P11/K11)*100,0)&amp;"%","o"))</f>
        <v>+ 23%</v>
      </c>
      <c r="V11" s="31">
        <f t="shared" ref="V11:V33" si="4">(P11-K11)/K11</f>
        <v>0.2302368238698897</v>
      </c>
      <c r="W11" s="40"/>
    </row>
    <row r="12" spans="1:23" ht="12" customHeight="1" x14ac:dyDescent="0.15">
      <c r="A12" s="2" t="s">
        <v>27</v>
      </c>
      <c r="B12" s="1"/>
      <c r="D12" s="17"/>
      <c r="E12" s="10"/>
      <c r="F12" s="22" t="s">
        <v>0</v>
      </c>
      <c r="G12" s="9"/>
      <c r="H12" s="14">
        <v>6252.166666666667</v>
      </c>
      <c r="I12" s="14">
        <v>7554.8666666666668</v>
      </c>
      <c r="J12" s="14">
        <v>8376.866666666665</v>
      </c>
      <c r="K12" s="14">
        <v>31161.333333333332</v>
      </c>
      <c r="L12" s="9"/>
      <c r="M12" s="14">
        <v>8788.5333333333328</v>
      </c>
      <c r="N12" s="14">
        <v>8923.0333333333328</v>
      </c>
      <c r="O12" s="14">
        <v>10645.933333333334</v>
      </c>
      <c r="P12" s="14">
        <v>38650.966666666667</v>
      </c>
      <c r="R12" s="14" t="str">
        <f t="shared" si="0"/>
        <v>+ 41%</v>
      </c>
      <c r="S12" s="14" t="str">
        <f t="shared" si="1"/>
        <v>+ 18%</v>
      </c>
      <c r="T12" s="14" t="str">
        <f t="shared" si="2"/>
        <v>+ 27%</v>
      </c>
      <c r="U12" s="14" t="str">
        <f t="shared" si="3"/>
        <v>+ 24%</v>
      </c>
      <c r="V12" s="45">
        <f t="shared" si="4"/>
        <v>0.2403502203585641</v>
      </c>
      <c r="W12" s="14"/>
    </row>
    <row r="13" spans="1:23" ht="12" customHeight="1" x14ac:dyDescent="0.15">
      <c r="A13" s="2" t="s">
        <v>28</v>
      </c>
      <c r="B13" s="1"/>
      <c r="D13" s="17"/>
      <c r="E13" s="38" t="s">
        <v>48</v>
      </c>
      <c r="F13" s="39" t="s">
        <v>11</v>
      </c>
      <c r="G13" s="9"/>
      <c r="H13" s="40">
        <v>2251.8000000000002</v>
      </c>
      <c r="I13" s="40">
        <v>2407.4</v>
      </c>
      <c r="J13" s="40">
        <v>3707.5</v>
      </c>
      <c r="K13" s="40">
        <v>11356</v>
      </c>
      <c r="L13" s="9"/>
      <c r="M13" s="40">
        <v>2965.7</v>
      </c>
      <c r="N13" s="40">
        <v>2809.6333333333332</v>
      </c>
      <c r="O13" s="40">
        <v>4339.3500000000004</v>
      </c>
      <c r="P13" s="40">
        <v>13409.8</v>
      </c>
      <c r="R13" s="40" t="str">
        <f t="shared" si="0"/>
        <v>+ 32%</v>
      </c>
      <c r="S13" s="40" t="str">
        <f t="shared" si="1"/>
        <v>+ 17%</v>
      </c>
      <c r="T13" s="40" t="str">
        <f t="shared" si="2"/>
        <v>+ 17%</v>
      </c>
      <c r="U13" s="40" t="str">
        <f>IF(ROUND((P13/K13)*100,0)&gt;100,"+ "&amp;ROUND((P13/K13)*100,0)-100&amp;"%",IF(ROUND((P13/K13)*100,0)&lt;100,"- "&amp;100-ROUND((P13/K13)*100,0)&amp;"%","o"))</f>
        <v>+ 18%</v>
      </c>
      <c r="V13" s="31">
        <f t="shared" si="4"/>
        <v>0.18085593518844656</v>
      </c>
      <c r="W13" s="40"/>
    </row>
    <row r="14" spans="1:23" ht="12" customHeight="1" x14ac:dyDescent="0.15">
      <c r="A14" s="2" t="s">
        <v>29</v>
      </c>
      <c r="B14" s="1"/>
      <c r="D14" s="17"/>
      <c r="E14" s="36"/>
      <c r="F14" s="37" t="s">
        <v>17</v>
      </c>
      <c r="G14" s="9"/>
      <c r="H14" s="41">
        <v>3100.75</v>
      </c>
      <c r="I14" s="41">
        <v>2378.15</v>
      </c>
      <c r="J14" s="41">
        <v>2883.3</v>
      </c>
      <c r="K14" s="41">
        <v>11171.95</v>
      </c>
      <c r="L14" s="9"/>
      <c r="M14" s="41">
        <v>3627.5333333333328</v>
      </c>
      <c r="N14" s="41">
        <v>2747.833333333333</v>
      </c>
      <c r="O14" s="41">
        <v>3565.5166666666673</v>
      </c>
      <c r="P14" s="41">
        <v>13136.533333333331</v>
      </c>
      <c r="R14" s="41" t="str">
        <f t="shared" si="0"/>
        <v>+ 17%</v>
      </c>
      <c r="S14" s="41" t="str">
        <f t="shared" si="1"/>
        <v>+ 16%</v>
      </c>
      <c r="T14" s="41" t="str">
        <f t="shared" si="2"/>
        <v>+ 24%</v>
      </c>
      <c r="U14" s="41" t="str">
        <f t="shared" si="3"/>
        <v>+ 18%</v>
      </c>
      <c r="V14" s="31">
        <f t="shared" si="4"/>
        <v>0.17584963532179523</v>
      </c>
      <c r="W14" s="41"/>
    </row>
    <row r="15" spans="1:23" ht="12" customHeight="1" x14ac:dyDescent="0.15">
      <c r="A15" s="2" t="s">
        <v>30</v>
      </c>
      <c r="B15" s="1"/>
      <c r="D15" s="17"/>
      <c r="E15" s="28"/>
      <c r="F15" s="29" t="s">
        <v>0</v>
      </c>
      <c r="G15" s="9"/>
      <c r="H15" s="30">
        <v>5352.55</v>
      </c>
      <c r="I15" s="30">
        <v>4785.55</v>
      </c>
      <c r="J15" s="30">
        <v>6590.8</v>
      </c>
      <c r="K15" s="30">
        <v>22527.95</v>
      </c>
      <c r="L15" s="9"/>
      <c r="M15" s="30">
        <v>6593.2333333333327</v>
      </c>
      <c r="N15" s="30">
        <v>5557.4666666666662</v>
      </c>
      <c r="O15" s="30">
        <v>7904.8666666666677</v>
      </c>
      <c r="P15" s="30">
        <v>26546.333333333328</v>
      </c>
      <c r="R15" s="30" t="str">
        <f t="shared" si="0"/>
        <v>+ 23%</v>
      </c>
      <c r="S15" s="30" t="str">
        <f t="shared" si="1"/>
        <v>+ 16%</v>
      </c>
      <c r="T15" s="30" t="str">
        <f t="shared" si="2"/>
        <v>+ 20%</v>
      </c>
      <c r="U15" s="30" t="str">
        <f t="shared" si="3"/>
        <v>+ 18%</v>
      </c>
      <c r="V15" s="45">
        <f t="shared" si="4"/>
        <v>0.17837323561768059</v>
      </c>
      <c r="W15" s="30"/>
    </row>
    <row r="16" spans="1:23" ht="12" customHeight="1" x14ac:dyDescent="0.15">
      <c r="A16" s="2" t="s">
        <v>31</v>
      </c>
      <c r="B16" s="1"/>
      <c r="D16" s="17"/>
      <c r="E16" s="32" t="s">
        <v>2</v>
      </c>
      <c r="F16" s="33" t="s">
        <v>18</v>
      </c>
      <c r="G16" s="9"/>
      <c r="H16" s="41">
        <v>1192.0166666666669</v>
      </c>
      <c r="I16" s="41">
        <v>999.31666666666661</v>
      </c>
      <c r="J16" s="41">
        <v>1324.8166666666666</v>
      </c>
      <c r="K16" s="41">
        <v>4734.9666666666662</v>
      </c>
      <c r="L16" s="9"/>
      <c r="M16" s="41">
        <v>1042.25</v>
      </c>
      <c r="N16" s="41">
        <v>908.58333333333326</v>
      </c>
      <c r="O16" s="41">
        <v>1222</v>
      </c>
      <c r="P16" s="41">
        <v>4260.5166666666664</v>
      </c>
      <c r="R16" s="41" t="str">
        <f t="shared" si="0"/>
        <v>- 13%</v>
      </c>
      <c r="S16" s="41" t="str">
        <f t="shared" si="1"/>
        <v>- 9%</v>
      </c>
      <c r="T16" s="41" t="str">
        <f t="shared" si="2"/>
        <v>- 8%</v>
      </c>
      <c r="U16" s="41" t="str">
        <f t="shared" si="3"/>
        <v>- 10%</v>
      </c>
      <c r="V16" s="31">
        <f t="shared" si="4"/>
        <v>-0.10020133897457917</v>
      </c>
      <c r="W16" s="41"/>
    </row>
    <row r="17" spans="1:23" ht="12" customHeight="1" x14ac:dyDescent="0.15">
      <c r="A17" s="27"/>
      <c r="B17" s="27"/>
      <c r="C17" s="27"/>
      <c r="D17" s="17"/>
      <c r="E17" s="34"/>
      <c r="F17" s="35" t="s">
        <v>16</v>
      </c>
      <c r="G17" s="9"/>
      <c r="H17" s="40">
        <v>840.65</v>
      </c>
      <c r="I17" s="40">
        <v>925.51666666666677</v>
      </c>
      <c r="J17" s="40">
        <v>1514.2</v>
      </c>
      <c r="K17" s="40">
        <v>4577.9666666666662</v>
      </c>
      <c r="L17" s="9"/>
      <c r="M17" s="40">
        <v>701.43333333333328</v>
      </c>
      <c r="N17" s="40">
        <v>795.1</v>
      </c>
      <c r="O17" s="40">
        <v>1318.8</v>
      </c>
      <c r="P17" s="40">
        <v>3914.5333333333328</v>
      </c>
      <c r="R17" s="40" t="str">
        <f t="shared" si="0"/>
        <v>- 17%</v>
      </c>
      <c r="S17" s="40" t="str">
        <f t="shared" si="1"/>
        <v>- 14%</v>
      </c>
      <c r="T17" s="40" t="str">
        <f t="shared" si="2"/>
        <v>- 13%</v>
      </c>
      <c r="U17" s="40" t="str">
        <f t="shared" si="3"/>
        <v>- 14%</v>
      </c>
      <c r="V17" s="31">
        <f t="shared" si="4"/>
        <v>-0.14491877762325345</v>
      </c>
      <c r="W17" s="40"/>
    </row>
    <row r="18" spans="1:23" ht="12" customHeight="1" x14ac:dyDescent="0.15">
      <c r="A18" s="27"/>
      <c r="B18" s="27"/>
      <c r="C18" s="27"/>
      <c r="D18" s="17"/>
      <c r="E18" s="10"/>
      <c r="F18" s="22" t="s">
        <v>0</v>
      </c>
      <c r="G18" s="9"/>
      <c r="H18" s="14">
        <v>2032.666666666667</v>
      </c>
      <c r="I18" s="14">
        <v>1924.8333333333335</v>
      </c>
      <c r="J18" s="14">
        <v>2839.0166666666664</v>
      </c>
      <c r="K18" s="14">
        <v>9312.9333333333325</v>
      </c>
      <c r="L18" s="9"/>
      <c r="M18" s="14">
        <v>1743.6833333333334</v>
      </c>
      <c r="N18" s="14">
        <v>1703.6833333333334</v>
      </c>
      <c r="O18" s="14">
        <v>2540.8000000000002</v>
      </c>
      <c r="P18" s="14">
        <v>8175.0499999999993</v>
      </c>
      <c r="R18" s="14" t="str">
        <f t="shared" si="0"/>
        <v>- 14%</v>
      </c>
      <c r="S18" s="14" t="str">
        <f t="shared" si="1"/>
        <v>- 11%</v>
      </c>
      <c r="T18" s="14" t="str">
        <f t="shared" si="2"/>
        <v>- 11%</v>
      </c>
      <c r="U18" s="14" t="str">
        <f>IF(ROUND((P18/K18)*100,0)&gt;100,"+ "&amp;ROUND((P18/K18)*100,0)-100&amp;"%",IF(ROUND((P18/K18)*100,0)&lt;100,"- "&amp;100-ROUND((P18/K18)*100,0)&amp;"%","o"))</f>
        <v>- 12%</v>
      </c>
      <c r="V18" s="45">
        <f>(P18-K18)/K18</f>
        <v>-0.12218312883874755</v>
      </c>
      <c r="W18" s="14"/>
    </row>
    <row r="19" spans="1:23" ht="12" customHeight="1" x14ac:dyDescent="0.15">
      <c r="A19" s="27"/>
      <c r="B19" s="27"/>
      <c r="C19" s="27"/>
      <c r="D19" s="17"/>
      <c r="E19" s="38" t="s">
        <v>3</v>
      </c>
      <c r="F19" s="39" t="s">
        <v>12</v>
      </c>
      <c r="G19" s="9"/>
      <c r="H19" s="40">
        <v>2169.6333333333332</v>
      </c>
      <c r="I19" s="40">
        <v>1809.6666666666665</v>
      </c>
      <c r="J19" s="40">
        <v>2495.9</v>
      </c>
      <c r="K19" s="40">
        <v>8733.4</v>
      </c>
      <c r="L19" s="9"/>
      <c r="M19" s="40">
        <v>780.56666666666661</v>
      </c>
      <c r="N19" s="40">
        <v>818.8</v>
      </c>
      <c r="O19" s="40">
        <v>1256.4333333333334</v>
      </c>
      <c r="P19" s="40">
        <v>3888.9</v>
      </c>
      <c r="R19" s="40" t="str">
        <f t="shared" si="0"/>
        <v>- 64%</v>
      </c>
      <c r="S19" s="40" t="str">
        <f t="shared" si="1"/>
        <v>- 55%</v>
      </c>
      <c r="T19" s="40" t="str">
        <f t="shared" si="2"/>
        <v>- 50%</v>
      </c>
      <c r="U19" s="40" t="str">
        <f t="shared" si="3"/>
        <v>- 55%</v>
      </c>
      <c r="V19" s="31">
        <f t="shared" si="4"/>
        <v>-0.55470950603430513</v>
      </c>
      <c r="W19" s="40"/>
    </row>
    <row r="20" spans="1:23" ht="12" customHeight="1" x14ac:dyDescent="0.15">
      <c r="A20" s="5" t="s">
        <v>21</v>
      </c>
      <c r="B20" s="6"/>
      <c r="C20" s="6"/>
      <c r="D20" s="17"/>
      <c r="E20" s="36"/>
      <c r="F20" s="37" t="s">
        <v>19</v>
      </c>
      <c r="G20" s="9"/>
      <c r="H20" s="41">
        <v>2133.833333333333</v>
      </c>
      <c r="I20" s="41">
        <v>1897.3</v>
      </c>
      <c r="J20" s="41">
        <v>2655.2666666666669</v>
      </c>
      <c r="K20" s="41">
        <v>9073.1333333333332</v>
      </c>
      <c r="L20" s="9"/>
      <c r="M20" s="41">
        <v>937.73333333333323</v>
      </c>
      <c r="N20" s="41">
        <v>917.9</v>
      </c>
      <c r="O20" s="41">
        <v>1162.3333333333333</v>
      </c>
      <c r="P20" s="41">
        <v>4091.9666666666672</v>
      </c>
      <c r="R20" s="41" t="str">
        <f t="shared" si="0"/>
        <v>- 56%</v>
      </c>
      <c r="S20" s="41" t="str">
        <f t="shared" si="1"/>
        <v>- 52%</v>
      </c>
      <c r="T20" s="41" t="str">
        <f t="shared" si="2"/>
        <v>- 56%</v>
      </c>
      <c r="U20" s="41" t="str">
        <f t="shared" si="3"/>
        <v>- 55%</v>
      </c>
      <c r="V20" s="31">
        <f t="shared" si="4"/>
        <v>-0.54900181488203259</v>
      </c>
      <c r="W20" s="41"/>
    </row>
    <row r="21" spans="1:23" ht="12" customHeight="1" x14ac:dyDescent="0.15">
      <c r="A21" s="27"/>
      <c r="B21" s="27"/>
      <c r="C21" s="27"/>
      <c r="D21" s="17"/>
      <c r="E21" s="28"/>
      <c r="F21" s="29" t="s">
        <v>0</v>
      </c>
      <c r="G21" s="9"/>
      <c r="H21" s="30">
        <v>4303.4666666666662</v>
      </c>
      <c r="I21" s="30">
        <v>3706.9666666666662</v>
      </c>
      <c r="J21" s="30">
        <v>5151.166666666667</v>
      </c>
      <c r="K21" s="30">
        <v>17806.533333333333</v>
      </c>
      <c r="L21" s="9"/>
      <c r="M21" s="30">
        <v>1718.2999999999997</v>
      </c>
      <c r="N21" s="30">
        <v>1736.6999999999998</v>
      </c>
      <c r="O21" s="30">
        <v>2418.7666666666664</v>
      </c>
      <c r="P21" s="30">
        <v>7980.8666666666668</v>
      </c>
      <c r="R21" s="30" t="str">
        <f t="shared" si="0"/>
        <v>- 60%</v>
      </c>
      <c r="S21" s="30" t="str">
        <f t="shared" si="1"/>
        <v>- 53%</v>
      </c>
      <c r="T21" s="30" t="str">
        <f t="shared" si="2"/>
        <v>- 53%</v>
      </c>
      <c r="U21" s="30" t="str">
        <f t="shared" si="3"/>
        <v>- 55%</v>
      </c>
      <c r="V21" s="45">
        <f t="shared" si="4"/>
        <v>-0.55180121154033346</v>
      </c>
      <c r="W21" s="30"/>
    </row>
    <row r="22" spans="1:23" ht="12" customHeight="1" x14ac:dyDescent="0.15">
      <c r="A22" s="26" t="s">
        <v>44</v>
      </c>
      <c r="B22" s="27"/>
      <c r="C22" s="27"/>
      <c r="D22" s="17"/>
      <c r="E22" s="32" t="s">
        <v>4</v>
      </c>
      <c r="F22" s="33" t="s">
        <v>11</v>
      </c>
      <c r="G22" s="9"/>
      <c r="H22" s="41">
        <v>2245.0416666666665</v>
      </c>
      <c r="I22" s="41">
        <v>1693.75</v>
      </c>
      <c r="J22" s="41">
        <v>2389.7916666666665</v>
      </c>
      <c r="K22" s="41">
        <v>8481.2916666666679</v>
      </c>
      <c r="L22" s="9"/>
      <c r="M22" s="41">
        <v>944.7</v>
      </c>
      <c r="N22" s="41">
        <v>745.85</v>
      </c>
      <c r="O22" s="41">
        <v>1093.05</v>
      </c>
      <c r="P22" s="41">
        <v>3703.45</v>
      </c>
      <c r="R22" s="41" t="str">
        <f t="shared" si="0"/>
        <v>- 58%</v>
      </c>
      <c r="S22" s="41" t="str">
        <f t="shared" si="1"/>
        <v>- 56%</v>
      </c>
      <c r="T22" s="41" t="str">
        <f t="shared" si="2"/>
        <v>- 54%</v>
      </c>
      <c r="U22" s="41" t="str">
        <f t="shared" si="3"/>
        <v>- 56%</v>
      </c>
      <c r="V22" s="31">
        <f t="shared" si="4"/>
        <v>-0.56333891751944243</v>
      </c>
      <c r="W22" s="41"/>
    </row>
    <row r="23" spans="1:23" ht="12" customHeight="1" x14ac:dyDescent="0.15">
      <c r="A23" s="26" t="s">
        <v>43</v>
      </c>
      <c r="B23" s="27"/>
      <c r="C23" s="27"/>
      <c r="D23" s="17"/>
      <c r="E23" s="34"/>
      <c r="F23" s="35" t="s">
        <v>12</v>
      </c>
      <c r="G23" s="9"/>
      <c r="H23" s="40">
        <v>2100.333333333333</v>
      </c>
      <c r="I23" s="40">
        <v>1783.8958333333333</v>
      </c>
      <c r="J23" s="40">
        <v>2645.5</v>
      </c>
      <c r="K23" s="40">
        <v>8746.5625</v>
      </c>
      <c r="L23" s="9"/>
      <c r="M23" s="40">
        <v>741.31666666666672</v>
      </c>
      <c r="N23" s="40">
        <v>814.9</v>
      </c>
      <c r="O23" s="40">
        <v>1246.0833333333335</v>
      </c>
      <c r="P23" s="40">
        <v>3771.1</v>
      </c>
      <c r="R23" s="40" t="str">
        <f t="shared" si="0"/>
        <v>- 65%</v>
      </c>
      <c r="S23" s="40" t="str">
        <f t="shared" si="1"/>
        <v>- 54%</v>
      </c>
      <c r="T23" s="40" t="str">
        <f t="shared" si="2"/>
        <v>- 53%</v>
      </c>
      <c r="U23" s="40" t="str">
        <f t="shared" si="3"/>
        <v>- 57%</v>
      </c>
      <c r="V23" s="31">
        <f t="shared" si="4"/>
        <v>-0.56884776162063666</v>
      </c>
      <c r="W23" s="40"/>
    </row>
    <row r="24" spans="1:23" ht="12" customHeight="1" x14ac:dyDescent="0.15">
      <c r="A24" s="26"/>
      <c r="B24" s="3"/>
      <c r="C24" s="3"/>
      <c r="D24" s="17"/>
      <c r="E24" s="10"/>
      <c r="F24" s="22" t="s">
        <v>0</v>
      </c>
      <c r="G24" s="9"/>
      <c r="H24" s="14">
        <v>4345.375</v>
      </c>
      <c r="I24" s="14">
        <v>3477.645833333333</v>
      </c>
      <c r="J24" s="14">
        <v>5035.2916666666661</v>
      </c>
      <c r="K24" s="14">
        <v>17227.854166666668</v>
      </c>
      <c r="L24" s="9"/>
      <c r="M24" s="14">
        <v>1686.0166666666669</v>
      </c>
      <c r="N24" s="14">
        <v>1560.75</v>
      </c>
      <c r="O24" s="14">
        <v>2339.1333333333332</v>
      </c>
      <c r="P24" s="14">
        <v>7474.5499999999993</v>
      </c>
      <c r="R24" s="14" t="str">
        <f t="shared" si="0"/>
        <v>- 61%</v>
      </c>
      <c r="S24" s="14" t="str">
        <f t="shared" si="1"/>
        <v>- 55%</v>
      </c>
      <c r="T24" s="14" t="str">
        <f t="shared" si="2"/>
        <v>- 54%</v>
      </c>
      <c r="U24" s="14" t="str">
        <f t="shared" si="3"/>
        <v>- 57%</v>
      </c>
      <c r="V24" s="45">
        <f t="shared" si="4"/>
        <v>-0.56613575157478746</v>
      </c>
      <c r="W24" s="14"/>
    </row>
    <row r="25" spans="1:23" ht="12" customHeight="1" x14ac:dyDescent="0.15">
      <c r="A25" s="26" t="s">
        <v>46</v>
      </c>
      <c r="B25" s="3"/>
      <c r="C25" s="3"/>
      <c r="D25" s="17"/>
      <c r="E25" s="38" t="s">
        <v>5</v>
      </c>
      <c r="F25" s="39" t="s">
        <v>11</v>
      </c>
      <c r="G25" s="9"/>
      <c r="H25" s="40">
        <v>1137.3499999999999</v>
      </c>
      <c r="I25" s="40">
        <v>1089.45</v>
      </c>
      <c r="J25" s="40">
        <v>1552.65</v>
      </c>
      <c r="K25" s="40">
        <v>5261.25</v>
      </c>
      <c r="L25" s="9"/>
      <c r="M25" s="40">
        <v>1295.7</v>
      </c>
      <c r="N25" s="40">
        <v>1197.7999999999997</v>
      </c>
      <c r="O25" s="40">
        <v>1642.9666666666667</v>
      </c>
      <c r="P25" s="40">
        <v>5646.0333333333338</v>
      </c>
      <c r="R25" s="40" t="str">
        <f t="shared" si="0"/>
        <v>+ 14%</v>
      </c>
      <c r="S25" s="40" t="str">
        <f t="shared" si="1"/>
        <v>+ 10%</v>
      </c>
      <c r="T25" s="40" t="str">
        <f t="shared" si="2"/>
        <v>+ 6%</v>
      </c>
      <c r="U25" s="40" t="str">
        <f t="shared" si="3"/>
        <v>+ 7%</v>
      </c>
      <c r="V25" s="31">
        <f t="shared" si="4"/>
        <v>7.3135344895858156E-2</v>
      </c>
      <c r="W25" s="40"/>
    </row>
    <row r="26" spans="1:23" ht="12" customHeight="1" x14ac:dyDescent="0.15">
      <c r="A26" s="26" t="s">
        <v>45</v>
      </c>
      <c r="B26" s="3"/>
      <c r="C26" s="3"/>
      <c r="D26" s="17"/>
      <c r="E26" s="36"/>
      <c r="F26" s="37" t="s">
        <v>10</v>
      </c>
      <c r="G26" s="9"/>
      <c r="H26" s="41">
        <v>1104.2</v>
      </c>
      <c r="I26" s="41">
        <v>1105.8</v>
      </c>
      <c r="J26" s="41">
        <v>1544.7</v>
      </c>
      <c r="K26" s="41">
        <v>5192.6000000000004</v>
      </c>
      <c r="L26" s="9"/>
      <c r="M26" s="41">
        <v>1220.3333333333335</v>
      </c>
      <c r="N26" s="41">
        <v>1207.5666666666666</v>
      </c>
      <c r="O26" s="41">
        <v>1644.4666666666667</v>
      </c>
      <c r="P26" s="41">
        <v>5570.1333333333332</v>
      </c>
      <c r="R26" s="41" t="str">
        <f t="shared" si="0"/>
        <v>+ 11%</v>
      </c>
      <c r="S26" s="41" t="str">
        <f t="shared" si="1"/>
        <v>+ 9%</v>
      </c>
      <c r="T26" s="41" t="str">
        <f t="shared" si="2"/>
        <v>+ 6%</v>
      </c>
      <c r="U26" s="41" t="str">
        <f t="shared" si="3"/>
        <v>+ 7%</v>
      </c>
      <c r="V26" s="31">
        <f t="shared" si="4"/>
        <v>7.2706030376561412E-2</v>
      </c>
      <c r="W26" s="41"/>
    </row>
    <row r="27" spans="1:23" ht="12" customHeight="1" x14ac:dyDescent="0.15">
      <c r="D27" s="17"/>
      <c r="E27" s="28"/>
      <c r="F27" s="29" t="s">
        <v>0</v>
      </c>
      <c r="G27" s="9"/>
      <c r="H27" s="30">
        <v>2241.5500000000002</v>
      </c>
      <c r="I27" s="30">
        <v>2195.25</v>
      </c>
      <c r="J27" s="30">
        <v>3097.3500000000004</v>
      </c>
      <c r="K27" s="30">
        <v>10453.85</v>
      </c>
      <c r="L27" s="9"/>
      <c r="M27" s="30">
        <v>2516.0333333333338</v>
      </c>
      <c r="N27" s="30">
        <v>2405.3666666666663</v>
      </c>
      <c r="O27" s="30">
        <v>3287.4333333333334</v>
      </c>
      <c r="P27" s="30">
        <v>11216.166666666668</v>
      </c>
      <c r="R27" s="30" t="str">
        <f t="shared" si="0"/>
        <v>+ 12%</v>
      </c>
      <c r="S27" s="30" t="str">
        <f t="shared" si="1"/>
        <v>+ 10%</v>
      </c>
      <c r="T27" s="30" t="str">
        <f t="shared" si="2"/>
        <v>+ 6%</v>
      </c>
      <c r="U27" s="30" t="str">
        <f t="shared" si="3"/>
        <v>+ 7%</v>
      </c>
      <c r="V27" s="45">
        <f t="shared" si="4"/>
        <v>7.2922097281543877E-2</v>
      </c>
      <c r="W27" s="30"/>
    </row>
    <row r="28" spans="1:23" ht="12" customHeight="1" x14ac:dyDescent="0.15">
      <c r="D28" s="17"/>
      <c r="E28" s="32" t="s">
        <v>6</v>
      </c>
      <c r="F28" s="33" t="s">
        <v>11</v>
      </c>
      <c r="G28" s="9"/>
      <c r="H28" s="41">
        <v>421.45</v>
      </c>
      <c r="I28" s="41">
        <v>339.56666666666672</v>
      </c>
      <c r="J28" s="41">
        <v>523.5</v>
      </c>
      <c r="K28" s="41">
        <v>1750.3166666666668</v>
      </c>
      <c r="L28" s="9"/>
      <c r="M28" s="41">
        <v>428.16666666666663</v>
      </c>
      <c r="N28" s="41">
        <v>334.48333333333335</v>
      </c>
      <c r="O28" s="41">
        <v>498.5</v>
      </c>
      <c r="P28" s="41">
        <v>1673.2833333333335</v>
      </c>
      <c r="R28" s="41" t="str">
        <f t="shared" si="0"/>
        <v>+ 2%</v>
      </c>
      <c r="S28" s="41" t="str">
        <f t="shared" si="1"/>
        <v>- 1%</v>
      </c>
      <c r="T28" s="41" t="str">
        <f t="shared" si="2"/>
        <v>- 5%</v>
      </c>
      <c r="U28" s="41" t="str">
        <f t="shared" si="3"/>
        <v>- 4%</v>
      </c>
      <c r="V28" s="31">
        <f t="shared" si="4"/>
        <v>-4.4011083708662219E-2</v>
      </c>
      <c r="W28" s="41"/>
    </row>
    <row r="29" spans="1:23" ht="12" customHeight="1" x14ac:dyDescent="0.15">
      <c r="D29" s="17"/>
      <c r="E29" s="34"/>
      <c r="F29" s="35" t="s">
        <v>20</v>
      </c>
      <c r="G29" s="9"/>
      <c r="H29" s="40">
        <v>372.36666666666667</v>
      </c>
      <c r="I29" s="40">
        <v>384.15</v>
      </c>
      <c r="J29" s="40">
        <v>602.61666666666667</v>
      </c>
      <c r="K29" s="40">
        <v>1869.75</v>
      </c>
      <c r="L29" s="9"/>
      <c r="M29" s="40">
        <v>351.33333333333337</v>
      </c>
      <c r="N29" s="40">
        <v>371.81666666666666</v>
      </c>
      <c r="O29" s="40">
        <v>589.28333333333342</v>
      </c>
      <c r="P29" s="40">
        <v>1766.7</v>
      </c>
      <c r="R29" s="40" t="str">
        <f t="shared" si="0"/>
        <v>- 6%</v>
      </c>
      <c r="S29" s="40" t="str">
        <f t="shared" si="1"/>
        <v>- 3%</v>
      </c>
      <c r="T29" s="40" t="str">
        <f t="shared" si="2"/>
        <v>- 2%</v>
      </c>
      <c r="U29" s="40" t="str">
        <f t="shared" si="3"/>
        <v>- 6%</v>
      </c>
      <c r="V29" s="31">
        <f t="shared" si="4"/>
        <v>-5.5114320096269528E-2</v>
      </c>
      <c r="W29" s="40"/>
    </row>
    <row r="30" spans="1:23" ht="12" customHeight="1" x14ac:dyDescent="0.15">
      <c r="D30" s="17"/>
      <c r="E30" s="10"/>
      <c r="F30" s="22" t="s">
        <v>0</v>
      </c>
      <c r="G30" s="9"/>
      <c r="H30" s="14">
        <v>793.81666666666661</v>
      </c>
      <c r="I30" s="14">
        <v>723.7166666666667</v>
      </c>
      <c r="J30" s="14">
        <v>1126.1166666666668</v>
      </c>
      <c r="K30" s="14">
        <v>3620.0666666666666</v>
      </c>
      <c r="L30" s="9"/>
      <c r="M30" s="14">
        <v>779.5</v>
      </c>
      <c r="N30" s="14">
        <v>706.3</v>
      </c>
      <c r="O30" s="14">
        <v>1087.7833333333333</v>
      </c>
      <c r="P30" s="14">
        <v>3439.9833333333336</v>
      </c>
      <c r="R30" s="14" t="str">
        <f t="shared" si="0"/>
        <v>- 2%</v>
      </c>
      <c r="S30" s="14" t="str">
        <f t="shared" si="1"/>
        <v>- 2%</v>
      </c>
      <c r="T30" s="14" t="str">
        <f t="shared" si="2"/>
        <v>- 3%</v>
      </c>
      <c r="U30" s="14" t="str">
        <f t="shared" si="3"/>
        <v>- 5%</v>
      </c>
      <c r="V30" s="45">
        <f t="shared" si="4"/>
        <v>-4.9745861033866696E-2</v>
      </c>
      <c r="W30" s="14"/>
    </row>
    <row r="31" spans="1:23" ht="12" customHeight="1" x14ac:dyDescent="0.15">
      <c r="D31" s="17"/>
      <c r="E31" s="38" t="s">
        <v>7</v>
      </c>
      <c r="F31" s="39" t="s">
        <v>16</v>
      </c>
      <c r="G31" s="9"/>
      <c r="H31" s="40">
        <v>1369.9333333333332</v>
      </c>
      <c r="I31" s="40">
        <v>945.41666666666674</v>
      </c>
      <c r="J31" s="40">
        <v>1494.95</v>
      </c>
      <c r="K31" s="40">
        <v>5037.75</v>
      </c>
      <c r="L31" s="9"/>
      <c r="M31" s="40">
        <v>1220.6666666666665</v>
      </c>
      <c r="N31" s="40">
        <v>884.9</v>
      </c>
      <c r="O31" s="40">
        <v>1251.8333333333333</v>
      </c>
      <c r="P31" s="40">
        <v>4422.666666666667</v>
      </c>
      <c r="R31" s="40" t="str">
        <f t="shared" si="0"/>
        <v>- 11%</v>
      </c>
      <c r="S31" s="40" t="str">
        <f t="shared" si="1"/>
        <v>- 6%</v>
      </c>
      <c r="T31" s="40" t="str">
        <f t="shared" si="2"/>
        <v>- 16%</v>
      </c>
      <c r="U31" s="40" t="str">
        <f t="shared" si="3"/>
        <v>- 12%</v>
      </c>
      <c r="V31" s="31">
        <f t="shared" si="4"/>
        <v>-0.12209485054505147</v>
      </c>
      <c r="W31" s="40"/>
    </row>
    <row r="32" spans="1:23" ht="12" customHeight="1" x14ac:dyDescent="0.15">
      <c r="D32" s="17"/>
      <c r="E32" s="36"/>
      <c r="F32" s="37" t="s">
        <v>20</v>
      </c>
      <c r="G32" s="9"/>
      <c r="H32" s="41">
        <v>1263.4333333333334</v>
      </c>
      <c r="I32" s="41">
        <v>939.56666666666661</v>
      </c>
      <c r="J32" s="41">
        <v>1525.9166666666665</v>
      </c>
      <c r="K32" s="41">
        <v>4930.4333333333334</v>
      </c>
      <c r="L32" s="9"/>
      <c r="M32" s="41">
        <v>1087</v>
      </c>
      <c r="N32" s="41">
        <v>921.53333333333319</v>
      </c>
      <c r="O32" s="41">
        <v>1457.5666666666668</v>
      </c>
      <c r="P32" s="41">
        <v>4592.8999999999996</v>
      </c>
      <c r="R32" s="41" t="str">
        <f t="shared" si="0"/>
        <v>- 14%</v>
      </c>
      <c r="S32" s="41" t="str">
        <f t="shared" si="1"/>
        <v>- 2%</v>
      </c>
      <c r="T32" s="41" t="str">
        <f t="shared" si="2"/>
        <v>- 4%</v>
      </c>
      <c r="U32" s="41" t="str">
        <f t="shared" si="3"/>
        <v>- 7%</v>
      </c>
      <c r="V32" s="31">
        <f t="shared" si="4"/>
        <v>-6.8459161804574398E-2</v>
      </c>
      <c r="W32" s="41"/>
    </row>
    <row r="33" spans="4:23" ht="12" customHeight="1" x14ac:dyDescent="0.15">
      <c r="D33" s="17"/>
      <c r="E33" s="28"/>
      <c r="F33" s="29" t="s">
        <v>0</v>
      </c>
      <c r="G33" s="9"/>
      <c r="H33" s="30">
        <v>2633.3666666666668</v>
      </c>
      <c r="I33" s="30">
        <v>1884.9833333333333</v>
      </c>
      <c r="J33" s="30">
        <v>3020.8666666666668</v>
      </c>
      <c r="K33" s="30">
        <v>9968.1833333333343</v>
      </c>
      <c r="L33" s="9"/>
      <c r="M33" s="30">
        <v>2307.6666666666665</v>
      </c>
      <c r="N33" s="30">
        <v>1806.4333333333332</v>
      </c>
      <c r="O33" s="30">
        <v>2709.4</v>
      </c>
      <c r="P33" s="30">
        <v>9015.5666666666657</v>
      </c>
      <c r="R33" s="30" t="str">
        <f t="shared" si="0"/>
        <v>- 12%</v>
      </c>
      <c r="S33" s="30" t="str">
        <f t="shared" si="1"/>
        <v>- 4%</v>
      </c>
      <c r="T33" s="30" t="str">
        <f t="shared" si="2"/>
        <v>- 10%</v>
      </c>
      <c r="U33" s="30" t="str">
        <f t="shared" si="3"/>
        <v>- 10%</v>
      </c>
      <c r="V33" s="45">
        <f t="shared" si="4"/>
        <v>-9.5565724948210404E-2</v>
      </c>
      <c r="W33" s="30"/>
    </row>
    <row r="34" spans="4:23" ht="12" customHeight="1" x14ac:dyDescent="0.15">
      <c r="D34" s="17"/>
      <c r="E34" s="32" t="s">
        <v>8</v>
      </c>
      <c r="F34" s="33" t="s">
        <v>11</v>
      </c>
      <c r="G34" s="9"/>
      <c r="H34" s="41" t="s">
        <v>22</v>
      </c>
      <c r="I34" s="41" t="s">
        <v>22</v>
      </c>
      <c r="J34" s="41" t="s">
        <v>22</v>
      </c>
      <c r="K34" s="41" t="s">
        <v>22</v>
      </c>
      <c r="L34" s="9"/>
      <c r="M34" s="41" t="s">
        <v>22</v>
      </c>
      <c r="N34" s="41" t="s">
        <v>22</v>
      </c>
      <c r="O34" s="41" t="s">
        <v>22</v>
      </c>
      <c r="P34" s="41">
        <v>9575.2000000000007</v>
      </c>
      <c r="R34" s="41"/>
      <c r="S34" s="41"/>
      <c r="T34" s="41"/>
      <c r="U34" s="41"/>
      <c r="V34" s="46"/>
      <c r="W34" s="41"/>
    </row>
    <row r="35" spans="4:23" ht="12" customHeight="1" x14ac:dyDescent="0.15">
      <c r="D35" s="17"/>
      <c r="E35" s="34"/>
      <c r="F35" s="35" t="s">
        <v>16</v>
      </c>
      <c r="G35" s="9"/>
      <c r="H35" s="40" t="s">
        <v>22</v>
      </c>
      <c r="I35" s="40" t="s">
        <v>22</v>
      </c>
      <c r="J35" s="40" t="s">
        <v>22</v>
      </c>
      <c r="K35" s="40" t="s">
        <v>22</v>
      </c>
      <c r="L35" s="9"/>
      <c r="M35" s="40" t="s">
        <v>22</v>
      </c>
      <c r="N35" s="40" t="s">
        <v>22</v>
      </c>
      <c r="O35" s="40" t="s">
        <v>22</v>
      </c>
      <c r="P35" s="40">
        <v>9786.6333333333332</v>
      </c>
      <c r="R35" s="40"/>
      <c r="S35" s="40"/>
      <c r="T35" s="40"/>
      <c r="U35" s="40"/>
      <c r="V35" s="47"/>
      <c r="W35" s="40"/>
    </row>
    <row r="36" spans="4:23" ht="12" customHeight="1" x14ac:dyDescent="0.15">
      <c r="D36" s="17"/>
      <c r="E36" s="10"/>
      <c r="F36" s="22" t="s">
        <v>0</v>
      </c>
      <c r="G36" s="9"/>
      <c r="H36" s="14" t="s">
        <v>22</v>
      </c>
      <c r="I36" s="14" t="s">
        <v>22</v>
      </c>
      <c r="J36" s="14" t="s">
        <v>22</v>
      </c>
      <c r="K36" s="14" t="s">
        <v>22</v>
      </c>
      <c r="L36" s="9"/>
      <c r="M36" s="14" t="s">
        <v>22</v>
      </c>
      <c r="N36" s="14" t="s">
        <v>22</v>
      </c>
      <c r="O36" s="14" t="s">
        <v>22</v>
      </c>
      <c r="P36" s="14">
        <v>19361.833333333336</v>
      </c>
      <c r="R36" s="14"/>
      <c r="S36" s="14"/>
      <c r="T36" s="14"/>
      <c r="U36" s="14"/>
      <c r="V36" s="45"/>
      <c r="W36" s="14"/>
    </row>
    <row r="37" spans="4:23" ht="12" customHeight="1" x14ac:dyDescent="0.15">
      <c r="E37" s="11"/>
      <c r="F37" s="11"/>
      <c r="G37" s="9"/>
      <c r="H37" s="11"/>
      <c r="I37" s="20"/>
      <c r="J37" s="20"/>
      <c r="K37" s="11"/>
      <c r="L37" s="9"/>
    </row>
    <row r="38" spans="4:23" ht="12" customHeight="1" x14ac:dyDescent="0.15">
      <c r="H38" s="13"/>
      <c r="L38" s="9"/>
    </row>
    <row r="39" spans="4:23" ht="12" customHeight="1" x14ac:dyDescent="0.15">
      <c r="L39" s="9"/>
    </row>
    <row r="40" spans="4:23" ht="12" customHeight="1" x14ac:dyDescent="0.15">
      <c r="L40" s="9"/>
    </row>
    <row r="41" spans="4:23" ht="12" customHeight="1" x14ac:dyDescent="0.15">
      <c r="L41" s="9"/>
    </row>
    <row r="42" spans="4:23" ht="12" customHeight="1" x14ac:dyDescent="0.15">
      <c r="L42" s="9"/>
    </row>
  </sheetData>
  <mergeCells count="1">
    <mergeCell ref="A1:C1"/>
  </mergeCells>
  <conditionalFormatting sqref="V10:V33">
    <cfRule type="cellIs" dxfId="19" priority="1" operator="greaterThanOrEqual">
      <formula>0.1</formula>
    </cfRule>
    <cfRule type="cellIs" dxfId="18" priority="2" operator="between">
      <formula>0.05</formula>
      <formula>0.1</formula>
    </cfRule>
    <cfRule type="cellIs" dxfId="17" priority="3" operator="between">
      <formula>-0.05</formula>
      <formula>0.05</formula>
    </cfRule>
    <cfRule type="cellIs" dxfId="16" priority="4" operator="between">
      <formula>-0.05</formula>
      <formula>-0.1</formula>
    </cfRule>
    <cfRule type="cellIs" dxfId="15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2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8" customWidth="1"/>
    <col min="4" max="4" width="1.83203125" style="8" customWidth="1"/>
    <col min="5" max="5" width="22.33203125" style="8" customWidth="1"/>
    <col min="6" max="6" width="12.83203125" style="8" customWidth="1"/>
    <col min="7" max="7" width="1" style="11" customWidth="1"/>
    <col min="8" max="8" width="7.83203125" style="8" customWidth="1"/>
    <col min="9" max="10" width="7.83203125" style="18" customWidth="1"/>
    <col min="11" max="11" width="7.83203125" style="8" customWidth="1"/>
    <col min="12" max="12" width="1" style="11" customWidth="1"/>
    <col min="13" max="16" width="7.83203125" style="8" customWidth="1"/>
    <col min="17" max="17" width="1" style="11" customWidth="1"/>
    <col min="18" max="21" width="7.83203125" style="8" customWidth="1"/>
    <col min="22" max="23" width="1" style="8" customWidth="1"/>
    <col min="24" max="16384" width="9.33203125" style="8"/>
  </cols>
  <sheetData>
    <row r="1" spans="1:23" ht="24.95" customHeight="1" x14ac:dyDescent="0.15">
      <c r="A1" s="61" t="s">
        <v>47</v>
      </c>
      <c r="B1" s="61"/>
      <c r="C1" s="61"/>
      <c r="E1" s="12" t="s">
        <v>13</v>
      </c>
    </row>
    <row r="2" spans="1:23" ht="20.100000000000001" customHeight="1" x14ac:dyDescent="0.15">
      <c r="A2" s="4" t="s">
        <v>24</v>
      </c>
      <c r="B2" s="1"/>
      <c r="C2" s="1"/>
      <c r="E2" s="7" t="s">
        <v>25</v>
      </c>
      <c r="F2" s="9"/>
      <c r="G2" s="9"/>
      <c r="H2" s="9"/>
      <c r="I2" s="19"/>
      <c r="J2" s="19"/>
      <c r="K2" s="9"/>
      <c r="L2" s="9"/>
    </row>
    <row r="3" spans="1:23" ht="9.9499999999999993" customHeight="1" x14ac:dyDescent="0.15">
      <c r="A3" s="24"/>
      <c r="B3" s="24"/>
      <c r="C3" s="24"/>
      <c r="E3" s="7"/>
      <c r="F3" s="9"/>
      <c r="G3" s="9"/>
      <c r="H3" s="9"/>
      <c r="I3" s="19"/>
      <c r="J3" s="19"/>
      <c r="K3" s="9"/>
      <c r="L3" s="9"/>
    </row>
    <row r="4" spans="1:23" ht="20.100000000000001" customHeight="1" x14ac:dyDescent="0.15">
      <c r="A4" s="4"/>
      <c r="E4" s="49" t="s">
        <v>40</v>
      </c>
      <c r="F4" s="49"/>
      <c r="G4" s="50"/>
      <c r="H4" s="49"/>
      <c r="I4" s="51"/>
      <c r="J4" s="51"/>
      <c r="K4" s="51"/>
      <c r="L4" s="50"/>
      <c r="M4" s="49"/>
      <c r="N4" s="51"/>
      <c r="O4" s="51"/>
      <c r="P4" s="51"/>
      <c r="Q4" s="50"/>
      <c r="R4" s="49"/>
      <c r="S4" s="51"/>
      <c r="T4" s="51"/>
      <c r="U4" s="51"/>
      <c r="V4" s="51"/>
      <c r="W4" s="51"/>
    </row>
    <row r="5" spans="1:23" ht="12" customHeight="1" x14ac:dyDescent="0.15">
      <c r="A5" s="4"/>
      <c r="E5" s="52"/>
      <c r="F5" s="52"/>
      <c r="G5" s="53"/>
      <c r="H5" s="54">
        <v>2011</v>
      </c>
      <c r="I5" s="54"/>
      <c r="J5" s="54"/>
      <c r="K5" s="54"/>
      <c r="L5" s="53"/>
      <c r="M5" s="54">
        <v>2016</v>
      </c>
      <c r="N5" s="54"/>
      <c r="O5" s="54"/>
      <c r="P5" s="54"/>
      <c r="Q5" s="52"/>
      <c r="R5" s="54" t="s">
        <v>23</v>
      </c>
      <c r="S5" s="54"/>
      <c r="T5" s="54"/>
      <c r="U5" s="54"/>
      <c r="V5" s="25"/>
      <c r="W5" s="25"/>
    </row>
    <row r="6" spans="1:23" ht="12" customHeight="1" x14ac:dyDescent="0.15">
      <c r="A6" s="4"/>
      <c r="E6" s="52"/>
      <c r="F6" s="52"/>
      <c r="G6" s="53"/>
      <c r="H6" s="55" t="s">
        <v>32</v>
      </c>
      <c r="I6" s="55" t="s">
        <v>33</v>
      </c>
      <c r="J6" s="55" t="s">
        <v>34</v>
      </c>
      <c r="K6" s="55" t="s">
        <v>0</v>
      </c>
      <c r="L6" s="53"/>
      <c r="M6" s="55" t="s">
        <v>32</v>
      </c>
      <c r="N6" s="55" t="s">
        <v>33</v>
      </c>
      <c r="O6" s="55" t="s">
        <v>34</v>
      </c>
      <c r="P6" s="55" t="s">
        <v>0</v>
      </c>
      <c r="Q6" s="52"/>
      <c r="R6" s="54" t="s">
        <v>32</v>
      </c>
      <c r="S6" s="54" t="s">
        <v>33</v>
      </c>
      <c r="T6" s="54" t="s">
        <v>34</v>
      </c>
      <c r="U6" s="54" t="s">
        <v>0</v>
      </c>
      <c r="V6" s="25"/>
      <c r="W6" s="25"/>
    </row>
    <row r="7" spans="1:23" ht="12" customHeight="1" x14ac:dyDescent="0.15">
      <c r="E7" s="56" t="s">
        <v>14</v>
      </c>
      <c r="F7" s="56" t="s">
        <v>15</v>
      </c>
      <c r="G7" s="53"/>
      <c r="H7" s="57" t="s">
        <v>35</v>
      </c>
      <c r="I7" s="57" t="s">
        <v>36</v>
      </c>
      <c r="J7" s="57" t="s">
        <v>37</v>
      </c>
      <c r="K7" s="57" t="s">
        <v>38</v>
      </c>
      <c r="L7" s="53"/>
      <c r="M7" s="57" t="s">
        <v>35</v>
      </c>
      <c r="N7" s="57" t="s">
        <v>36</v>
      </c>
      <c r="O7" s="57" t="s">
        <v>37</v>
      </c>
      <c r="P7" s="57" t="s">
        <v>38</v>
      </c>
      <c r="Q7" s="52"/>
      <c r="R7" s="58" t="s">
        <v>35</v>
      </c>
      <c r="S7" s="58" t="s">
        <v>36</v>
      </c>
      <c r="T7" s="58" t="s">
        <v>37</v>
      </c>
      <c r="U7" s="58" t="s">
        <v>38</v>
      </c>
      <c r="V7" s="44"/>
      <c r="W7" s="44"/>
    </row>
    <row r="8" spans="1:23" ht="5.0999999999999996" customHeight="1" x14ac:dyDescent="0.15">
      <c r="E8" s="52"/>
      <c r="F8" s="52"/>
      <c r="G8" s="53"/>
      <c r="H8" s="59"/>
      <c r="I8" s="59"/>
      <c r="J8" s="59"/>
      <c r="K8" s="59"/>
      <c r="L8" s="53"/>
      <c r="M8" s="59"/>
      <c r="N8" s="59"/>
      <c r="O8" s="59"/>
      <c r="P8" s="59"/>
      <c r="Q8" s="52"/>
      <c r="R8" s="59"/>
      <c r="S8" s="59"/>
      <c r="T8" s="59"/>
      <c r="U8" s="59"/>
      <c r="V8" s="3"/>
      <c r="W8" s="3"/>
    </row>
    <row r="9" spans="1:23" ht="5.0999999999999996" customHeight="1" x14ac:dyDescent="0.15">
      <c r="E9" s="60"/>
      <c r="F9" s="60"/>
      <c r="G9" s="53"/>
      <c r="H9" s="60"/>
      <c r="I9" s="60"/>
      <c r="J9" s="60"/>
      <c r="K9" s="60"/>
      <c r="L9" s="53"/>
      <c r="M9" s="60"/>
      <c r="N9" s="60"/>
      <c r="O9" s="60"/>
      <c r="P9" s="60"/>
      <c r="Q9" s="52"/>
      <c r="R9" s="60"/>
      <c r="S9" s="60"/>
      <c r="T9" s="60"/>
      <c r="U9" s="60"/>
      <c r="V9" s="42"/>
      <c r="W9" s="42"/>
    </row>
    <row r="10" spans="1:23" ht="12" customHeight="1" x14ac:dyDescent="0.15">
      <c r="A10" s="5" t="s">
        <v>26</v>
      </c>
      <c r="B10" s="6"/>
      <c r="C10" s="6"/>
      <c r="D10" s="17"/>
      <c r="E10" s="15" t="s">
        <v>1</v>
      </c>
      <c r="F10" s="21" t="s">
        <v>16</v>
      </c>
      <c r="G10" s="9"/>
      <c r="H10" s="16">
        <v>2381.3809523809527</v>
      </c>
      <c r="I10" s="16">
        <v>3378.9285714285716</v>
      </c>
      <c r="J10" s="16">
        <v>3756.4047619047619</v>
      </c>
      <c r="K10" s="16">
        <v>13878.857142857143</v>
      </c>
      <c r="L10" s="9"/>
      <c r="M10" s="16">
        <v>3257.1904761904766</v>
      </c>
      <c r="N10" s="16">
        <v>4135.7380952380945</v>
      </c>
      <c r="O10" s="16">
        <v>4868.1428571428569</v>
      </c>
      <c r="P10" s="16">
        <v>17376.738095238095</v>
      </c>
      <c r="R10" s="43" t="str">
        <f>IF(ROUND((M10/H10)*100,0)&gt;100,"+ "&amp;ROUND((M10/H10)*100,0)-100&amp;"%",IF(ROUND((M10/H10)*100,0)&lt;100,"- "&amp;100-ROUND((M10/H10)*100,0)&amp;"%","o"))</f>
        <v>+ 37%</v>
      </c>
      <c r="S10" s="43" t="str">
        <f>IF(ROUND((N10/I10)*100,0)&gt;100,"+ "&amp;ROUND((N10/I10)*100,0)-100&amp;"%",IF(ROUND((N10/I10)*100,0)&lt;100,"- "&amp;100-ROUND((N10/I10)*100,0)&amp;"%","o"))</f>
        <v>+ 22%</v>
      </c>
      <c r="T10" s="43" t="str">
        <f>IF(ROUND((O10/J10)*100,0)&gt;100,"+ "&amp;ROUND((O10/J10)*100,0)-100&amp;"%",IF(ROUND((O10/J10)*100,0)&lt;100,"- "&amp;100-ROUND((O10/J10)*100,0)&amp;"%","o"))</f>
        <v>+ 30%</v>
      </c>
      <c r="U10" s="43" t="str">
        <f>IF(ROUND((P10/K10)*100,0)&gt;100,"+ "&amp;ROUND((P10/K10)*100,0)-100&amp;"%",IF(ROUND((P10/K10)*100,0)&lt;100,"- "&amp;100-ROUND((P10/K10)*100,0)&amp;"%","o"))</f>
        <v>+ 25%</v>
      </c>
      <c r="V10" s="31">
        <f>(P10-K10)/K10</f>
        <v>0.25202946585419411</v>
      </c>
      <c r="W10" s="43"/>
    </row>
    <row r="11" spans="1:23" ht="12" customHeight="1" x14ac:dyDescent="0.15">
      <c r="A11" s="2"/>
      <c r="B11" s="1"/>
      <c r="C11" s="1"/>
      <c r="D11" s="17"/>
      <c r="E11" s="34"/>
      <c r="F11" s="35" t="s">
        <v>9</v>
      </c>
      <c r="G11" s="9"/>
      <c r="H11" s="40">
        <v>2838.8809523809527</v>
      </c>
      <c r="I11" s="40">
        <v>4006.8333333333335</v>
      </c>
      <c r="J11" s="40">
        <v>4075.5</v>
      </c>
      <c r="K11" s="40">
        <v>15316.238095238094</v>
      </c>
      <c r="L11" s="9"/>
      <c r="M11" s="40">
        <v>3858.5476190476184</v>
      </c>
      <c r="N11" s="40">
        <v>4682</v>
      </c>
      <c r="O11" s="40">
        <v>5199.0238095238101</v>
      </c>
      <c r="P11" s="40">
        <v>18818.809523809527</v>
      </c>
      <c r="R11" s="40" t="str">
        <f t="shared" ref="R11:U33" si="0">IF(ROUND((M11/H11)*100,0)&gt;100,"+ "&amp;ROUND((M11/H11)*100,0)-100&amp;"%",IF(ROUND((M11/H11)*100,0)&lt;100,"- "&amp;100-ROUND((M11/H11)*100,0)&amp;"%","o"))</f>
        <v>+ 36%</v>
      </c>
      <c r="S11" s="40" t="str">
        <f t="shared" si="0"/>
        <v>+ 17%</v>
      </c>
      <c r="T11" s="40" t="str">
        <f t="shared" si="0"/>
        <v>+ 28%</v>
      </c>
      <c r="U11" s="40" t="str">
        <f t="shared" si="0"/>
        <v>+ 23%</v>
      </c>
      <c r="V11" s="31">
        <f t="shared" ref="V11:V36" si="1">(P11-K11)/K11</f>
        <v>0.22868353226112373</v>
      </c>
      <c r="W11" s="40"/>
    </row>
    <row r="12" spans="1:23" ht="12" customHeight="1" x14ac:dyDescent="0.15">
      <c r="A12" s="2" t="s">
        <v>27</v>
      </c>
      <c r="B12" s="1"/>
      <c r="D12" s="17"/>
      <c r="E12" s="10"/>
      <c r="F12" s="22" t="s">
        <v>0</v>
      </c>
      <c r="G12" s="9"/>
      <c r="H12" s="14">
        <v>5220.2619047619055</v>
      </c>
      <c r="I12" s="14">
        <v>7385.7619047619046</v>
      </c>
      <c r="J12" s="14">
        <v>7831.9047619047615</v>
      </c>
      <c r="K12" s="14">
        <v>29195.095238095237</v>
      </c>
      <c r="L12" s="9"/>
      <c r="M12" s="14">
        <v>7115.7380952380954</v>
      </c>
      <c r="N12" s="14">
        <v>8817.7380952380954</v>
      </c>
      <c r="O12" s="14">
        <v>10067.166666666668</v>
      </c>
      <c r="P12" s="14">
        <v>36195.547619047618</v>
      </c>
      <c r="R12" s="14" t="str">
        <f t="shared" si="0"/>
        <v>+ 36%</v>
      </c>
      <c r="S12" s="14" t="str">
        <f t="shared" si="0"/>
        <v>+ 19%</v>
      </c>
      <c r="T12" s="14" t="str">
        <f t="shared" si="0"/>
        <v>+ 29%</v>
      </c>
      <c r="U12" s="14" t="str">
        <f t="shared" si="0"/>
        <v>+ 24%</v>
      </c>
      <c r="V12" s="45">
        <f t="shared" si="1"/>
        <v>0.23978179635522603</v>
      </c>
      <c r="W12" s="14"/>
    </row>
    <row r="13" spans="1:23" ht="12" customHeight="1" x14ac:dyDescent="0.15">
      <c r="A13" s="2" t="s">
        <v>28</v>
      </c>
      <c r="B13" s="1"/>
      <c r="D13" s="17"/>
      <c r="E13" s="38" t="s">
        <v>48</v>
      </c>
      <c r="F13" s="39" t="s">
        <v>11</v>
      </c>
      <c r="G13" s="9"/>
      <c r="H13" s="40">
        <v>1868</v>
      </c>
      <c r="I13" s="40">
        <v>2385.7619047619046</v>
      </c>
      <c r="J13" s="40">
        <v>3263.6904761904761</v>
      </c>
      <c r="K13" s="40">
        <v>10389.523809523811</v>
      </c>
      <c r="L13" s="9"/>
      <c r="M13" s="40">
        <v>2369.2857142857142</v>
      </c>
      <c r="N13" s="40">
        <v>2729.9523809523807</v>
      </c>
      <c r="O13" s="40">
        <v>3787.3214285714284</v>
      </c>
      <c r="P13" s="40">
        <v>12039.142857142857</v>
      </c>
      <c r="R13" s="40" t="str">
        <f t="shared" si="0"/>
        <v>+ 27%</v>
      </c>
      <c r="S13" s="40" t="str">
        <f t="shared" si="0"/>
        <v>+ 14%</v>
      </c>
      <c r="T13" s="40" t="str">
        <f t="shared" si="0"/>
        <v>+ 16%</v>
      </c>
      <c r="U13" s="40" t="str">
        <f t="shared" si="0"/>
        <v>+ 16%</v>
      </c>
      <c r="V13" s="31">
        <f t="shared" si="1"/>
        <v>0.15877715647630378</v>
      </c>
      <c r="W13" s="40"/>
    </row>
    <row r="14" spans="1:23" ht="12" customHeight="1" x14ac:dyDescent="0.15">
      <c r="A14" s="2" t="s">
        <v>29</v>
      </c>
      <c r="B14" s="1"/>
      <c r="D14" s="17"/>
      <c r="E14" s="36"/>
      <c r="F14" s="37" t="s">
        <v>17</v>
      </c>
      <c r="G14" s="9"/>
      <c r="H14" s="41">
        <v>2443.7738095238096</v>
      </c>
      <c r="I14" s="41">
        <v>2319.9642857142858</v>
      </c>
      <c r="J14" s="41">
        <v>2712.4047619047624</v>
      </c>
      <c r="K14" s="41">
        <v>10280.726190476189</v>
      </c>
      <c r="L14" s="9"/>
      <c r="M14" s="41">
        <v>2846.7738095238092</v>
      </c>
      <c r="N14" s="41">
        <v>2667.6666666666665</v>
      </c>
      <c r="O14" s="41">
        <v>3244.5476190476193</v>
      </c>
      <c r="P14" s="41">
        <v>11855.20238095238</v>
      </c>
      <c r="R14" s="41" t="str">
        <f t="shared" si="0"/>
        <v>+ 16%</v>
      </c>
      <c r="S14" s="41" t="str">
        <f t="shared" si="0"/>
        <v>+ 15%</v>
      </c>
      <c r="T14" s="41" t="str">
        <f t="shared" si="0"/>
        <v>+ 20%</v>
      </c>
      <c r="U14" s="41" t="str">
        <f t="shared" si="0"/>
        <v>+ 15%</v>
      </c>
      <c r="V14" s="31">
        <f t="shared" si="1"/>
        <v>0.15314834393067941</v>
      </c>
      <c r="W14" s="41"/>
    </row>
    <row r="15" spans="1:23" ht="12" customHeight="1" x14ac:dyDescent="0.15">
      <c r="A15" s="2" t="s">
        <v>30</v>
      </c>
      <c r="B15" s="1"/>
      <c r="D15" s="17"/>
      <c r="E15" s="28"/>
      <c r="F15" s="29" t="s">
        <v>0</v>
      </c>
      <c r="G15" s="9"/>
      <c r="H15" s="30">
        <v>4311.7738095238092</v>
      </c>
      <c r="I15" s="30">
        <v>4705.7261904761908</v>
      </c>
      <c r="J15" s="30">
        <v>5976.0952380952385</v>
      </c>
      <c r="K15" s="30">
        <v>20670.25</v>
      </c>
      <c r="L15" s="9"/>
      <c r="M15" s="30">
        <v>5216.0595238095229</v>
      </c>
      <c r="N15" s="30">
        <v>5397.6190476190477</v>
      </c>
      <c r="O15" s="30">
        <v>7031.8690476190477</v>
      </c>
      <c r="P15" s="30">
        <v>23894.345238095237</v>
      </c>
      <c r="R15" s="30" t="str">
        <f t="shared" si="0"/>
        <v>+ 21%</v>
      </c>
      <c r="S15" s="30" t="str">
        <f t="shared" si="0"/>
        <v>+ 15%</v>
      </c>
      <c r="T15" s="30" t="str">
        <f t="shared" si="0"/>
        <v>+ 18%</v>
      </c>
      <c r="U15" s="30" t="str">
        <f t="shared" si="0"/>
        <v>+ 16%</v>
      </c>
      <c r="V15" s="45">
        <f t="shared" si="1"/>
        <v>0.15597756379798197</v>
      </c>
      <c r="W15" s="30"/>
    </row>
    <row r="16" spans="1:23" ht="12" customHeight="1" x14ac:dyDescent="0.15">
      <c r="A16" s="2" t="s">
        <v>31</v>
      </c>
      <c r="B16" s="1"/>
      <c r="D16" s="17"/>
      <c r="E16" s="32" t="s">
        <v>2</v>
      </c>
      <c r="F16" s="33" t="s">
        <v>18</v>
      </c>
      <c r="G16" s="9"/>
      <c r="H16" s="41">
        <v>961.96428571428589</v>
      </c>
      <c r="I16" s="41">
        <v>1024.3690476190475</v>
      </c>
      <c r="J16" s="41">
        <v>1215.5833333333333</v>
      </c>
      <c r="K16" s="41">
        <v>4417.7380952380945</v>
      </c>
      <c r="L16" s="9"/>
      <c r="M16" s="41">
        <v>845.5</v>
      </c>
      <c r="N16" s="41">
        <v>943.98809523809518</v>
      </c>
      <c r="O16" s="41">
        <v>1130.4642857142858</v>
      </c>
      <c r="P16" s="41">
        <v>4016.833333333333</v>
      </c>
      <c r="R16" s="41" t="str">
        <f t="shared" si="0"/>
        <v>- 12%</v>
      </c>
      <c r="S16" s="41" t="str">
        <f t="shared" si="0"/>
        <v>- 8%</v>
      </c>
      <c r="T16" s="41" t="str">
        <f t="shared" si="0"/>
        <v>- 7%</v>
      </c>
      <c r="U16" s="41" t="str">
        <f t="shared" si="0"/>
        <v>- 9%</v>
      </c>
      <c r="V16" s="31">
        <f t="shared" si="1"/>
        <v>-9.0748874935999271E-2</v>
      </c>
      <c r="W16" s="41"/>
    </row>
    <row r="17" spans="1:23" ht="12" customHeight="1" x14ac:dyDescent="0.15">
      <c r="A17" s="27"/>
      <c r="B17" s="27"/>
      <c r="C17" s="27"/>
      <c r="D17" s="17"/>
      <c r="E17" s="34"/>
      <c r="F17" s="35" t="s">
        <v>16</v>
      </c>
      <c r="G17" s="9"/>
      <c r="H17" s="40">
        <v>711.75</v>
      </c>
      <c r="I17" s="40">
        <v>939.32142857142867</v>
      </c>
      <c r="J17" s="40">
        <v>1355.5238095238094</v>
      </c>
      <c r="K17" s="40">
        <v>4286.0714285714284</v>
      </c>
      <c r="L17" s="9"/>
      <c r="M17" s="40">
        <v>585.73809523809518</v>
      </c>
      <c r="N17" s="40">
        <v>817.39285714285711</v>
      </c>
      <c r="O17" s="40">
        <v>1187.6071428571429</v>
      </c>
      <c r="P17" s="40">
        <v>3671.738095238095</v>
      </c>
      <c r="R17" s="40" t="str">
        <f t="shared" si="0"/>
        <v>- 18%</v>
      </c>
      <c r="S17" s="40" t="str">
        <f t="shared" si="0"/>
        <v>- 13%</v>
      </c>
      <c r="T17" s="40" t="str">
        <f t="shared" si="0"/>
        <v>- 12%</v>
      </c>
      <c r="U17" s="40" t="str">
        <f t="shared" si="0"/>
        <v>- 14%</v>
      </c>
      <c r="V17" s="31">
        <f t="shared" si="1"/>
        <v>-0.14333250006943871</v>
      </c>
      <c r="W17" s="40"/>
    </row>
    <row r="18" spans="1:23" ht="12" customHeight="1" x14ac:dyDescent="0.15">
      <c r="A18" s="27"/>
      <c r="B18" s="27"/>
      <c r="C18" s="27"/>
      <c r="D18" s="17"/>
      <c r="E18" s="10"/>
      <c r="F18" s="22" t="s">
        <v>0</v>
      </c>
      <c r="G18" s="9"/>
      <c r="H18" s="14">
        <v>1673.7142857142858</v>
      </c>
      <c r="I18" s="14">
        <v>1963.6904761904761</v>
      </c>
      <c r="J18" s="14">
        <v>2571.1071428571427</v>
      </c>
      <c r="K18" s="14">
        <v>8703.8095238095229</v>
      </c>
      <c r="L18" s="9"/>
      <c r="M18" s="14">
        <v>1431.2380952380952</v>
      </c>
      <c r="N18" s="14">
        <v>1761.3809523809523</v>
      </c>
      <c r="O18" s="14">
        <v>2318.0714285714284</v>
      </c>
      <c r="P18" s="14">
        <v>7688.5714285714275</v>
      </c>
      <c r="R18" s="14" t="str">
        <f t="shared" si="0"/>
        <v>- 14%</v>
      </c>
      <c r="S18" s="14" t="str">
        <f t="shared" si="0"/>
        <v>- 10%</v>
      </c>
      <c r="T18" s="14" t="str">
        <f t="shared" si="0"/>
        <v>- 10%</v>
      </c>
      <c r="U18" s="14" t="str">
        <f t="shared" si="0"/>
        <v>- 12%</v>
      </c>
      <c r="V18" s="45">
        <f t="shared" si="1"/>
        <v>-0.11664295874822193</v>
      </c>
      <c r="W18" s="14"/>
    </row>
    <row r="19" spans="1:23" ht="12" customHeight="1" x14ac:dyDescent="0.15">
      <c r="A19" s="27"/>
      <c r="B19" s="27"/>
      <c r="C19" s="27"/>
      <c r="D19" s="17"/>
      <c r="E19" s="38" t="s">
        <v>3</v>
      </c>
      <c r="F19" s="39" t="s">
        <v>12</v>
      </c>
      <c r="G19" s="9"/>
      <c r="H19" s="40">
        <v>1741.6666666666665</v>
      </c>
      <c r="I19" s="40">
        <v>1836.6904761904759</v>
      </c>
      <c r="J19" s="40">
        <v>2319.2142857142858</v>
      </c>
      <c r="K19" s="40">
        <v>8151</v>
      </c>
      <c r="L19" s="9"/>
      <c r="M19" s="40">
        <v>646.59523809523819</v>
      </c>
      <c r="N19" s="40">
        <v>860.71428571428567</v>
      </c>
      <c r="O19" s="40">
        <v>1163.1190476190477</v>
      </c>
      <c r="P19" s="40">
        <v>3712.166666666667</v>
      </c>
      <c r="R19" s="40" t="str">
        <f t="shared" si="0"/>
        <v>- 63%</v>
      </c>
      <c r="S19" s="40" t="str">
        <f t="shared" si="0"/>
        <v>- 53%</v>
      </c>
      <c r="T19" s="40" t="str">
        <f t="shared" si="0"/>
        <v>- 50%</v>
      </c>
      <c r="U19" s="40" t="str">
        <f t="shared" si="0"/>
        <v>- 54%</v>
      </c>
      <c r="V19" s="31">
        <f t="shared" si="1"/>
        <v>-0.5445753077332024</v>
      </c>
      <c r="W19" s="40"/>
    </row>
    <row r="20" spans="1:23" ht="12" customHeight="1" x14ac:dyDescent="0.15">
      <c r="A20" s="5" t="s">
        <v>21</v>
      </c>
      <c r="B20" s="6"/>
      <c r="C20" s="6"/>
      <c r="D20" s="17"/>
      <c r="E20" s="36"/>
      <c r="F20" s="37" t="s">
        <v>19</v>
      </c>
      <c r="G20" s="9"/>
      <c r="H20" s="41">
        <v>1764.9523809523805</v>
      </c>
      <c r="I20" s="41">
        <v>1877.7857142857142</v>
      </c>
      <c r="J20" s="41">
        <v>2393.4761904761908</v>
      </c>
      <c r="K20" s="41">
        <v>8399.8809523809523</v>
      </c>
      <c r="L20" s="9"/>
      <c r="M20" s="41">
        <v>777.23809523809518</v>
      </c>
      <c r="N20" s="41">
        <v>942.30952380952385</v>
      </c>
      <c r="O20" s="41">
        <v>1089.9047619047619</v>
      </c>
      <c r="P20" s="41">
        <v>3892.9761904761908</v>
      </c>
      <c r="R20" s="41" t="str">
        <f t="shared" si="0"/>
        <v>- 56%</v>
      </c>
      <c r="S20" s="41" t="str">
        <f t="shared" si="0"/>
        <v>- 50%</v>
      </c>
      <c r="T20" s="41" t="str">
        <f t="shared" si="0"/>
        <v>- 54%</v>
      </c>
      <c r="U20" s="41" t="str">
        <f t="shared" si="0"/>
        <v>- 54%</v>
      </c>
      <c r="V20" s="31">
        <f t="shared" si="1"/>
        <v>-0.53654388525914476</v>
      </c>
      <c r="W20" s="41"/>
    </row>
    <row r="21" spans="1:23" ht="12" customHeight="1" x14ac:dyDescent="0.15">
      <c r="A21" s="27"/>
      <c r="B21" s="27"/>
      <c r="C21" s="27"/>
      <c r="D21" s="17"/>
      <c r="E21" s="28"/>
      <c r="F21" s="29" t="s">
        <v>0</v>
      </c>
      <c r="G21" s="9"/>
      <c r="H21" s="30">
        <v>3506.6190476190468</v>
      </c>
      <c r="I21" s="30">
        <v>3714.4761904761899</v>
      </c>
      <c r="J21" s="30">
        <v>4712.6904761904771</v>
      </c>
      <c r="K21" s="30">
        <v>16550.880952380954</v>
      </c>
      <c r="L21" s="9"/>
      <c r="M21" s="30">
        <v>1423.8333333333335</v>
      </c>
      <c r="N21" s="30">
        <v>1803.0238095238096</v>
      </c>
      <c r="O21" s="30">
        <v>2253.0238095238096</v>
      </c>
      <c r="P21" s="30">
        <v>7605.1428571428578</v>
      </c>
      <c r="R21" s="30" t="str">
        <f t="shared" si="0"/>
        <v>- 59%</v>
      </c>
      <c r="S21" s="30" t="str">
        <f t="shared" si="0"/>
        <v>- 51%</v>
      </c>
      <c r="T21" s="30" t="str">
        <f t="shared" si="0"/>
        <v>- 52%</v>
      </c>
      <c r="U21" s="30" t="str">
        <f t="shared" si="0"/>
        <v>- 54%</v>
      </c>
      <c r="V21" s="45">
        <f t="shared" si="1"/>
        <v>-0.54049921094690678</v>
      </c>
      <c r="W21" s="30"/>
    </row>
    <row r="22" spans="1:23" ht="12" customHeight="1" x14ac:dyDescent="0.15">
      <c r="A22" s="26" t="s">
        <v>44</v>
      </c>
      <c r="B22" s="27"/>
      <c r="C22" s="27"/>
      <c r="D22" s="17"/>
      <c r="E22" s="32" t="s">
        <v>4</v>
      </c>
      <c r="F22" s="33" t="s">
        <v>11</v>
      </c>
      <c r="G22" s="9"/>
      <c r="H22" s="41">
        <v>1789.6488095238094</v>
      </c>
      <c r="I22" s="41">
        <v>1718.202380952381</v>
      </c>
      <c r="J22" s="41">
        <v>2224.4702380952381</v>
      </c>
      <c r="K22" s="41">
        <v>7889.5892857142871</v>
      </c>
      <c r="L22" s="9"/>
      <c r="M22" s="41">
        <v>765.71428571428567</v>
      </c>
      <c r="N22" s="41">
        <v>782.46428571428567</v>
      </c>
      <c r="O22" s="41">
        <v>1025.3571428571429</v>
      </c>
      <c r="P22" s="41">
        <v>3499.0714285714284</v>
      </c>
      <c r="R22" s="41" t="str">
        <f t="shared" si="0"/>
        <v>- 57%</v>
      </c>
      <c r="S22" s="41" t="str">
        <f t="shared" si="0"/>
        <v>- 54%</v>
      </c>
      <c r="T22" s="41" t="str">
        <f t="shared" si="0"/>
        <v>- 54%</v>
      </c>
      <c r="U22" s="41" t="str">
        <f t="shared" si="0"/>
        <v>- 56%</v>
      </c>
      <c r="V22" s="31">
        <f t="shared" si="1"/>
        <v>-0.55649510996634366</v>
      </c>
      <c r="W22" s="41"/>
    </row>
    <row r="23" spans="1:23" ht="12" customHeight="1" x14ac:dyDescent="0.15">
      <c r="A23" s="26" t="s">
        <v>43</v>
      </c>
      <c r="B23" s="27"/>
      <c r="C23" s="27"/>
      <c r="D23" s="17"/>
      <c r="E23" s="34"/>
      <c r="F23" s="35" t="s">
        <v>12</v>
      </c>
      <c r="G23" s="9"/>
      <c r="H23" s="40">
        <v>1737.9999999999998</v>
      </c>
      <c r="I23" s="40">
        <v>1778.3541666666665</v>
      </c>
      <c r="J23" s="40">
        <v>2372.5952380952381</v>
      </c>
      <c r="K23" s="40">
        <v>8075.0684523809523</v>
      </c>
      <c r="L23" s="9"/>
      <c r="M23" s="40">
        <v>613.08333333333337</v>
      </c>
      <c r="N23" s="40">
        <v>829.53571428571433</v>
      </c>
      <c r="O23" s="40">
        <v>1138.2380952380954</v>
      </c>
      <c r="P23" s="40">
        <v>3546.4285714285716</v>
      </c>
      <c r="R23" s="40" t="str">
        <f t="shared" si="0"/>
        <v>- 65%</v>
      </c>
      <c r="S23" s="40" t="str">
        <f t="shared" si="0"/>
        <v>- 53%</v>
      </c>
      <c r="T23" s="40" t="str">
        <f t="shared" si="0"/>
        <v>- 52%</v>
      </c>
      <c r="U23" s="40" t="str">
        <f t="shared" si="0"/>
        <v>- 56%</v>
      </c>
      <c r="V23" s="31">
        <f t="shared" si="1"/>
        <v>-0.56081752218671299</v>
      </c>
      <c r="W23" s="40"/>
    </row>
    <row r="24" spans="1:23" ht="12" customHeight="1" x14ac:dyDescent="0.15">
      <c r="A24" s="26"/>
      <c r="B24" s="3"/>
      <c r="C24" s="3"/>
      <c r="D24" s="17"/>
      <c r="E24" s="10"/>
      <c r="F24" s="22" t="s">
        <v>0</v>
      </c>
      <c r="G24" s="9"/>
      <c r="H24" s="14">
        <v>3527.6488095238092</v>
      </c>
      <c r="I24" s="14">
        <v>3496.5565476190477</v>
      </c>
      <c r="J24" s="14">
        <v>4597.0654761904761</v>
      </c>
      <c r="K24" s="14">
        <v>15964.65773809524</v>
      </c>
      <c r="L24" s="9"/>
      <c r="M24" s="14">
        <v>1378.797619047619</v>
      </c>
      <c r="N24" s="14">
        <v>1612</v>
      </c>
      <c r="O24" s="14">
        <v>2163.5952380952385</v>
      </c>
      <c r="P24" s="14">
        <v>7045.5</v>
      </c>
      <c r="R24" s="14" t="str">
        <f t="shared" si="0"/>
        <v>- 61%</v>
      </c>
      <c r="S24" s="14" t="str">
        <f t="shared" si="0"/>
        <v>- 54%</v>
      </c>
      <c r="T24" s="14" t="str">
        <f t="shared" si="0"/>
        <v>- 53%</v>
      </c>
      <c r="U24" s="14" t="str">
        <f t="shared" si="0"/>
        <v>- 56%</v>
      </c>
      <c r="V24" s="45">
        <f t="shared" si="1"/>
        <v>-0.5586814252091441</v>
      </c>
      <c r="W24" s="14"/>
    </row>
    <row r="25" spans="1:23" ht="12" customHeight="1" x14ac:dyDescent="0.15">
      <c r="A25" s="26" t="s">
        <v>46</v>
      </c>
      <c r="B25" s="3"/>
      <c r="C25" s="3"/>
      <c r="D25" s="17"/>
      <c r="E25" s="38" t="s">
        <v>5</v>
      </c>
      <c r="F25" s="39" t="s">
        <v>11</v>
      </c>
      <c r="G25" s="9"/>
      <c r="H25" s="40">
        <v>942.08333333333326</v>
      </c>
      <c r="I25" s="40">
        <v>1154.4880952380952</v>
      </c>
      <c r="J25" s="40">
        <v>1435.2738095238094</v>
      </c>
      <c r="K25" s="40">
        <v>5006.3690476190468</v>
      </c>
      <c r="L25" s="9"/>
      <c r="M25" s="40">
        <v>1070.8571428571429</v>
      </c>
      <c r="N25" s="40">
        <v>1243.785714285714</v>
      </c>
      <c r="O25" s="40">
        <v>1517.047619047619</v>
      </c>
      <c r="P25" s="40">
        <v>5315.0595238095248</v>
      </c>
      <c r="R25" s="40" t="str">
        <f t="shared" si="0"/>
        <v>+ 14%</v>
      </c>
      <c r="S25" s="40" t="str">
        <f t="shared" si="0"/>
        <v>+ 8%</v>
      </c>
      <c r="T25" s="40" t="str">
        <f t="shared" si="0"/>
        <v>+ 6%</v>
      </c>
      <c r="U25" s="40" t="str">
        <f t="shared" si="0"/>
        <v>+ 6%</v>
      </c>
      <c r="V25" s="31">
        <f t="shared" si="1"/>
        <v>6.1659552712616437E-2</v>
      </c>
      <c r="W25" s="40"/>
    </row>
    <row r="26" spans="1:23" ht="12" customHeight="1" x14ac:dyDescent="0.15">
      <c r="A26" s="26" t="s">
        <v>45</v>
      </c>
      <c r="B26" s="3"/>
      <c r="C26" s="3"/>
      <c r="D26" s="17"/>
      <c r="E26" s="36"/>
      <c r="F26" s="37" t="s">
        <v>10</v>
      </c>
      <c r="G26" s="9"/>
      <c r="H26" s="41">
        <v>907.7619047619047</v>
      </c>
      <c r="I26" s="41">
        <v>1144.2380952380952</v>
      </c>
      <c r="J26" s="41">
        <v>1447.952380952381</v>
      </c>
      <c r="K26" s="41">
        <v>4928.1428571428569</v>
      </c>
      <c r="L26" s="9"/>
      <c r="M26" s="41">
        <v>997.05952380952397</v>
      </c>
      <c r="N26" s="41">
        <v>1232.0833333333333</v>
      </c>
      <c r="O26" s="41">
        <v>1537.4404761904764</v>
      </c>
      <c r="P26" s="41">
        <v>5242.1666666666661</v>
      </c>
      <c r="R26" s="41" t="str">
        <f t="shared" si="0"/>
        <v>+ 10%</v>
      </c>
      <c r="S26" s="41" t="str">
        <f t="shared" si="0"/>
        <v>+ 8%</v>
      </c>
      <c r="T26" s="41" t="str">
        <f t="shared" si="0"/>
        <v>+ 6%</v>
      </c>
      <c r="U26" s="41" t="str">
        <f t="shared" si="0"/>
        <v>+ 6%</v>
      </c>
      <c r="V26" s="31">
        <f t="shared" si="1"/>
        <v>6.3720516759911416E-2</v>
      </c>
      <c r="W26" s="41"/>
    </row>
    <row r="27" spans="1:23" ht="12" customHeight="1" x14ac:dyDescent="0.15">
      <c r="D27" s="17"/>
      <c r="E27" s="28"/>
      <c r="F27" s="29" t="s">
        <v>0</v>
      </c>
      <c r="G27" s="9"/>
      <c r="H27" s="30">
        <v>1849.8452380952381</v>
      </c>
      <c r="I27" s="30">
        <v>2298.7261904761904</v>
      </c>
      <c r="J27" s="30">
        <v>2883.2261904761904</v>
      </c>
      <c r="K27" s="30">
        <v>9934.5119047619046</v>
      </c>
      <c r="L27" s="9"/>
      <c r="M27" s="30">
        <v>2067.916666666667</v>
      </c>
      <c r="N27" s="30">
        <v>2475.8690476190473</v>
      </c>
      <c r="O27" s="30">
        <v>3054.4880952380954</v>
      </c>
      <c r="P27" s="30">
        <v>10557.226190476191</v>
      </c>
      <c r="R27" s="30" t="str">
        <f t="shared" si="0"/>
        <v>+ 12%</v>
      </c>
      <c r="S27" s="30" t="str">
        <f t="shared" si="0"/>
        <v>+ 8%</v>
      </c>
      <c r="T27" s="30" t="str">
        <f t="shared" si="0"/>
        <v>+ 6%</v>
      </c>
      <c r="U27" s="30" t="str">
        <f t="shared" si="0"/>
        <v>+ 6%</v>
      </c>
      <c r="V27" s="45">
        <f t="shared" si="1"/>
        <v>6.2681920529563298E-2</v>
      </c>
      <c r="W27" s="30"/>
    </row>
    <row r="28" spans="1:23" ht="12" customHeight="1" x14ac:dyDescent="0.15">
      <c r="D28" s="17"/>
      <c r="E28" s="32" t="s">
        <v>6</v>
      </c>
      <c r="F28" s="33" t="s">
        <v>11</v>
      </c>
      <c r="G28" s="9"/>
      <c r="H28" s="41">
        <v>346.84523809523807</v>
      </c>
      <c r="I28" s="41">
        <v>367.6904761904762</v>
      </c>
      <c r="J28" s="41">
        <v>508.5</v>
      </c>
      <c r="K28" s="41">
        <v>1704.1785714285713</v>
      </c>
      <c r="L28" s="9"/>
      <c r="M28" s="41">
        <v>347.85714285714278</v>
      </c>
      <c r="N28" s="41">
        <v>358.00000000000006</v>
      </c>
      <c r="O28" s="41">
        <v>475.51190476190476</v>
      </c>
      <c r="P28" s="41">
        <v>1598.8333333333335</v>
      </c>
      <c r="R28" s="41" t="str">
        <f t="shared" si="0"/>
        <v>o</v>
      </c>
      <c r="S28" s="41" t="str">
        <f t="shared" si="0"/>
        <v>- 3%</v>
      </c>
      <c r="T28" s="41" t="str">
        <f t="shared" si="0"/>
        <v>- 6%</v>
      </c>
      <c r="U28" s="41" t="str">
        <f t="shared" si="0"/>
        <v>- 6%</v>
      </c>
      <c r="V28" s="31">
        <f t="shared" si="1"/>
        <v>-6.1815844807231381E-2</v>
      </c>
      <c r="W28" s="41"/>
    </row>
    <row r="29" spans="1:23" ht="12" customHeight="1" x14ac:dyDescent="0.15">
      <c r="D29" s="17"/>
      <c r="E29" s="34"/>
      <c r="F29" s="35" t="s">
        <v>20</v>
      </c>
      <c r="G29" s="9"/>
      <c r="H29" s="40">
        <v>306.83333333333337</v>
      </c>
      <c r="I29" s="40">
        <v>425.25</v>
      </c>
      <c r="J29" s="40">
        <v>561.53571428571433</v>
      </c>
      <c r="K29" s="40">
        <v>1811.6309523809523</v>
      </c>
      <c r="L29" s="9"/>
      <c r="M29" s="40">
        <v>292.42857142857144</v>
      </c>
      <c r="N29" s="40">
        <v>394.34523809523807</v>
      </c>
      <c r="O29" s="40">
        <v>544.46428571428578</v>
      </c>
      <c r="P29" s="40">
        <v>1692.6547619047619</v>
      </c>
      <c r="R29" s="40" t="str">
        <f t="shared" si="0"/>
        <v>- 5%</v>
      </c>
      <c r="S29" s="40" t="str">
        <f t="shared" si="0"/>
        <v>- 7%</v>
      </c>
      <c r="T29" s="40" t="str">
        <f t="shared" si="0"/>
        <v>- 3%</v>
      </c>
      <c r="U29" s="40" t="str">
        <f t="shared" si="0"/>
        <v>- 7%</v>
      </c>
      <c r="V29" s="31">
        <f t="shared" si="1"/>
        <v>-6.5673524908494652E-2</v>
      </c>
      <c r="W29" s="40"/>
    </row>
    <row r="30" spans="1:23" ht="12" customHeight="1" x14ac:dyDescent="0.15">
      <c r="D30" s="17"/>
      <c r="E30" s="10"/>
      <c r="F30" s="22" t="s">
        <v>0</v>
      </c>
      <c r="G30" s="9"/>
      <c r="H30" s="14">
        <v>653.67857142857144</v>
      </c>
      <c r="I30" s="14">
        <v>792.94047619047615</v>
      </c>
      <c r="J30" s="14">
        <v>1070.0357142857142</v>
      </c>
      <c r="K30" s="14">
        <v>3515.8095238095239</v>
      </c>
      <c r="L30" s="9"/>
      <c r="M30" s="14">
        <v>640.28571428571422</v>
      </c>
      <c r="N30" s="14">
        <v>752.34523809523807</v>
      </c>
      <c r="O30" s="14">
        <v>1019.9761904761906</v>
      </c>
      <c r="P30" s="14">
        <v>3291.4880952380954</v>
      </c>
      <c r="R30" s="14" t="str">
        <f t="shared" si="0"/>
        <v>- 2%</v>
      </c>
      <c r="S30" s="14" t="str">
        <f t="shared" si="0"/>
        <v>- 5%</v>
      </c>
      <c r="T30" s="14" t="str">
        <f t="shared" si="0"/>
        <v>- 5%</v>
      </c>
      <c r="U30" s="14" t="str">
        <f t="shared" si="0"/>
        <v>- 6%</v>
      </c>
      <c r="V30" s="45">
        <f t="shared" si="1"/>
        <v>-6.3803635280095319E-2</v>
      </c>
      <c r="W30" s="14"/>
    </row>
    <row r="31" spans="1:23" ht="12" customHeight="1" x14ac:dyDescent="0.15">
      <c r="D31" s="17"/>
      <c r="E31" s="38" t="s">
        <v>7</v>
      </c>
      <c r="F31" s="39" t="s">
        <v>16</v>
      </c>
      <c r="G31" s="9"/>
      <c r="H31" s="40">
        <v>1092.047619047619</v>
      </c>
      <c r="I31" s="40">
        <v>948.29761904761915</v>
      </c>
      <c r="J31" s="40">
        <v>1345.1547619047619</v>
      </c>
      <c r="K31" s="40">
        <v>4583.9642857142853</v>
      </c>
      <c r="L31" s="9"/>
      <c r="M31" s="40">
        <v>979.5238095238094</v>
      </c>
      <c r="N31" s="40">
        <v>895.92857142857144</v>
      </c>
      <c r="O31" s="40">
        <v>1174.1666666666665</v>
      </c>
      <c r="P31" s="40">
        <v>4117.8571428571431</v>
      </c>
      <c r="R31" s="40" t="str">
        <f t="shared" si="0"/>
        <v>- 10%</v>
      </c>
      <c r="S31" s="40" t="str">
        <f t="shared" si="0"/>
        <v>- 6%</v>
      </c>
      <c r="T31" s="40" t="str">
        <f t="shared" si="0"/>
        <v>- 13%</v>
      </c>
      <c r="U31" s="40" t="str">
        <f t="shared" si="0"/>
        <v>- 10%</v>
      </c>
      <c r="V31" s="31">
        <f t="shared" si="1"/>
        <v>-0.10168210609967965</v>
      </c>
      <c r="W31" s="40"/>
    </row>
    <row r="32" spans="1:23" ht="12" customHeight="1" x14ac:dyDescent="0.15">
      <c r="D32" s="17"/>
      <c r="E32" s="36"/>
      <c r="F32" s="37" t="s">
        <v>20</v>
      </c>
      <c r="G32" s="9"/>
      <c r="H32" s="41">
        <v>997.83333333333337</v>
      </c>
      <c r="I32" s="41">
        <v>952.45238095238096</v>
      </c>
      <c r="J32" s="41">
        <v>1348.5119047619046</v>
      </c>
      <c r="K32" s="41">
        <v>4476.5</v>
      </c>
      <c r="L32" s="9"/>
      <c r="M32" s="41">
        <v>875.66666666666674</v>
      </c>
      <c r="N32" s="41">
        <v>947.61904761904748</v>
      </c>
      <c r="O32" s="41">
        <v>1294.9761904761906</v>
      </c>
      <c r="P32" s="41">
        <v>4232.5952380952385</v>
      </c>
      <c r="R32" s="41" t="str">
        <f t="shared" si="0"/>
        <v>- 12%</v>
      </c>
      <c r="S32" s="41" t="str">
        <f t="shared" si="0"/>
        <v>- 1%</v>
      </c>
      <c r="T32" s="41" t="str">
        <f t="shared" si="0"/>
        <v>- 4%</v>
      </c>
      <c r="U32" s="41" t="str">
        <f t="shared" si="0"/>
        <v>- 5%</v>
      </c>
      <c r="V32" s="31">
        <f t="shared" si="1"/>
        <v>-5.448559408126024E-2</v>
      </c>
      <c r="W32" s="41"/>
    </row>
    <row r="33" spans="4:23" ht="12" customHeight="1" x14ac:dyDescent="0.15">
      <c r="D33" s="17"/>
      <c r="E33" s="28"/>
      <c r="F33" s="29" t="s">
        <v>0</v>
      </c>
      <c r="G33" s="9"/>
      <c r="H33" s="30">
        <v>2089.8809523809523</v>
      </c>
      <c r="I33" s="30">
        <v>1900.75</v>
      </c>
      <c r="J33" s="30">
        <v>2693.6666666666665</v>
      </c>
      <c r="K33" s="30">
        <v>9060.4642857142862</v>
      </c>
      <c r="L33" s="9"/>
      <c r="M33" s="30">
        <v>1855.1904761904761</v>
      </c>
      <c r="N33" s="30">
        <v>1843.5476190476188</v>
      </c>
      <c r="O33" s="30">
        <v>2469.1428571428569</v>
      </c>
      <c r="P33" s="30">
        <v>8350.4523809523816</v>
      </c>
      <c r="R33" s="30" t="str">
        <f t="shared" si="0"/>
        <v>- 11%</v>
      </c>
      <c r="S33" s="30" t="str">
        <f t="shared" si="0"/>
        <v>- 3%</v>
      </c>
      <c r="T33" s="30" t="str">
        <f t="shared" si="0"/>
        <v>- 8%</v>
      </c>
      <c r="U33" s="30" t="str">
        <f t="shared" si="0"/>
        <v>- 8%</v>
      </c>
      <c r="V33" s="45">
        <f t="shared" si="1"/>
        <v>-7.8363744105408223E-2</v>
      </c>
      <c r="W33" s="30"/>
    </row>
    <row r="34" spans="4:23" ht="12" customHeight="1" x14ac:dyDescent="0.15">
      <c r="D34" s="17"/>
      <c r="E34" s="32" t="s">
        <v>8</v>
      </c>
      <c r="F34" s="33" t="s">
        <v>11</v>
      </c>
      <c r="G34" s="9"/>
      <c r="H34" s="41" t="s">
        <v>22</v>
      </c>
      <c r="I34" s="41" t="s">
        <v>22</v>
      </c>
      <c r="J34" s="41" t="s">
        <v>22</v>
      </c>
      <c r="K34" s="41" t="s">
        <v>22</v>
      </c>
      <c r="L34" s="9"/>
      <c r="M34" s="41" t="s">
        <v>22</v>
      </c>
      <c r="N34" s="41" t="s">
        <v>22</v>
      </c>
      <c r="O34" s="41" t="s">
        <v>22</v>
      </c>
      <c r="P34" s="41">
        <v>8421.7142857142862</v>
      </c>
      <c r="R34" s="41"/>
      <c r="S34" s="41"/>
      <c r="T34" s="41"/>
      <c r="U34" s="41"/>
      <c r="V34" s="46" t="e">
        <f t="shared" si="1"/>
        <v>#VALUE!</v>
      </c>
      <c r="W34" s="41"/>
    </row>
    <row r="35" spans="4:23" ht="12" customHeight="1" x14ac:dyDescent="0.15">
      <c r="D35" s="17"/>
      <c r="E35" s="34"/>
      <c r="F35" s="35" t="s">
        <v>16</v>
      </c>
      <c r="G35" s="9"/>
      <c r="H35" s="40" t="s">
        <v>22</v>
      </c>
      <c r="I35" s="40" t="s">
        <v>22</v>
      </c>
      <c r="J35" s="40" t="s">
        <v>22</v>
      </c>
      <c r="K35" s="40" t="s">
        <v>22</v>
      </c>
      <c r="L35" s="9"/>
      <c r="M35" s="40" t="s">
        <v>22</v>
      </c>
      <c r="N35" s="40" t="s">
        <v>22</v>
      </c>
      <c r="O35" s="40" t="s">
        <v>22</v>
      </c>
      <c r="P35" s="40">
        <v>8572.4880952380954</v>
      </c>
      <c r="R35" s="40"/>
      <c r="S35" s="40"/>
      <c r="T35" s="40"/>
      <c r="U35" s="40"/>
      <c r="V35" s="47" t="e">
        <f t="shared" si="1"/>
        <v>#VALUE!</v>
      </c>
      <c r="W35" s="40"/>
    </row>
    <row r="36" spans="4:23" ht="12" customHeight="1" x14ac:dyDescent="0.15">
      <c r="D36" s="17"/>
      <c r="E36" s="10"/>
      <c r="F36" s="22" t="s">
        <v>0</v>
      </c>
      <c r="G36" s="9"/>
      <c r="H36" s="14" t="s">
        <v>22</v>
      </c>
      <c r="I36" s="14" t="s">
        <v>22</v>
      </c>
      <c r="J36" s="14" t="s">
        <v>22</v>
      </c>
      <c r="K36" s="14" t="s">
        <v>22</v>
      </c>
      <c r="L36" s="9"/>
      <c r="M36" s="14" t="s">
        <v>22</v>
      </c>
      <c r="N36" s="14" t="s">
        <v>22</v>
      </c>
      <c r="O36" s="14" t="s">
        <v>22</v>
      </c>
      <c r="P36" s="14">
        <v>16994.202380952382</v>
      </c>
      <c r="R36" s="14"/>
      <c r="S36" s="14"/>
      <c r="T36" s="14"/>
      <c r="U36" s="14"/>
      <c r="V36" s="45" t="e">
        <f t="shared" si="1"/>
        <v>#VALUE!</v>
      </c>
      <c r="W36" s="14"/>
    </row>
    <row r="37" spans="4:23" ht="12" customHeight="1" x14ac:dyDescent="0.15">
      <c r="E37" s="11"/>
      <c r="F37" s="11"/>
      <c r="G37" s="9"/>
      <c r="H37" s="11"/>
      <c r="I37" s="20"/>
      <c r="J37" s="20"/>
      <c r="K37" s="11"/>
      <c r="L37" s="9"/>
    </row>
    <row r="38" spans="4:23" ht="12" customHeight="1" x14ac:dyDescent="0.15">
      <c r="H38" s="13"/>
      <c r="L38" s="9"/>
    </row>
    <row r="39" spans="4:23" ht="12" customHeight="1" x14ac:dyDescent="0.15">
      <c r="L39" s="9"/>
    </row>
    <row r="40" spans="4:23" ht="12" customHeight="1" x14ac:dyDescent="0.15">
      <c r="L40" s="9"/>
    </row>
    <row r="41" spans="4:23" ht="12" customHeight="1" x14ac:dyDescent="0.15">
      <c r="L41" s="9"/>
    </row>
    <row r="42" spans="4:23" ht="12" customHeight="1" x14ac:dyDescent="0.15">
      <c r="L42" s="9"/>
    </row>
  </sheetData>
  <mergeCells count="1">
    <mergeCell ref="A1:C1"/>
  </mergeCells>
  <conditionalFormatting sqref="V10:V33">
    <cfRule type="cellIs" dxfId="14" priority="1" operator="greaterThanOrEqual">
      <formula>0.1</formula>
    </cfRule>
    <cfRule type="cellIs" dxfId="13" priority="2" operator="between">
      <formula>0.05</formula>
      <formula>0.1</formula>
    </cfRule>
    <cfRule type="cellIs" dxfId="12" priority="3" operator="between">
      <formula>-0.05</formula>
      <formula>0.05</formula>
    </cfRule>
    <cfRule type="cellIs" dxfId="11" priority="4" operator="between">
      <formula>-0.05</formula>
      <formula>-0.1</formula>
    </cfRule>
    <cfRule type="cellIs" dxfId="1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2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8" customWidth="1"/>
    <col min="4" max="4" width="1.83203125" style="8" customWidth="1"/>
    <col min="5" max="5" width="22.33203125" style="8" customWidth="1"/>
    <col min="6" max="6" width="12.83203125" style="8" customWidth="1"/>
    <col min="7" max="7" width="1" style="11" customWidth="1"/>
    <col min="8" max="8" width="7.83203125" style="8" customWidth="1"/>
    <col min="9" max="10" width="7.83203125" style="18" customWidth="1"/>
    <col min="11" max="11" width="7.83203125" style="8" customWidth="1"/>
    <col min="12" max="12" width="1" style="11" customWidth="1"/>
    <col min="13" max="16" width="7.83203125" style="8" customWidth="1"/>
    <col min="17" max="17" width="1" style="11" customWidth="1"/>
    <col min="18" max="21" width="7.83203125" style="8" customWidth="1"/>
    <col min="22" max="23" width="1" style="8" customWidth="1"/>
    <col min="24" max="16384" width="9.33203125" style="8"/>
  </cols>
  <sheetData>
    <row r="1" spans="1:23" ht="24.95" customHeight="1" x14ac:dyDescent="0.15">
      <c r="A1" s="61" t="s">
        <v>47</v>
      </c>
      <c r="B1" s="61"/>
      <c r="C1" s="61"/>
      <c r="E1" s="12" t="s">
        <v>13</v>
      </c>
    </row>
    <row r="2" spans="1:23" ht="20.100000000000001" customHeight="1" x14ac:dyDescent="0.15">
      <c r="A2" s="4" t="s">
        <v>24</v>
      </c>
      <c r="B2" s="1"/>
      <c r="C2" s="1"/>
      <c r="E2" s="7" t="s">
        <v>25</v>
      </c>
      <c r="F2" s="9"/>
      <c r="G2" s="9"/>
      <c r="H2" s="9"/>
      <c r="I2" s="19"/>
      <c r="J2" s="19"/>
      <c r="K2" s="9"/>
      <c r="L2" s="9"/>
    </row>
    <row r="3" spans="1:23" ht="9.9499999999999993" customHeight="1" x14ac:dyDescent="0.15">
      <c r="A3" s="24"/>
      <c r="B3" s="24"/>
      <c r="C3" s="24"/>
      <c r="E3" s="7"/>
      <c r="F3" s="9"/>
      <c r="G3" s="9"/>
      <c r="H3" s="9"/>
      <c r="I3" s="19"/>
      <c r="J3" s="19"/>
      <c r="K3" s="9"/>
      <c r="L3" s="9"/>
    </row>
    <row r="4" spans="1:23" ht="20.100000000000001" customHeight="1" x14ac:dyDescent="0.15">
      <c r="A4" s="4"/>
      <c r="E4" s="49" t="s">
        <v>41</v>
      </c>
      <c r="F4" s="49"/>
      <c r="G4" s="50"/>
      <c r="H4" s="49"/>
      <c r="I4" s="51"/>
      <c r="J4" s="51"/>
      <c r="K4" s="51"/>
      <c r="L4" s="50"/>
      <c r="M4" s="49"/>
      <c r="N4" s="51"/>
      <c r="O4" s="51"/>
      <c r="P4" s="51"/>
      <c r="Q4" s="50"/>
      <c r="R4" s="49"/>
      <c r="S4" s="51"/>
      <c r="T4" s="51"/>
      <c r="U4" s="51"/>
      <c r="V4" s="51"/>
      <c r="W4" s="51"/>
    </row>
    <row r="5" spans="1:23" ht="12" customHeight="1" x14ac:dyDescent="0.15">
      <c r="A5" s="4"/>
      <c r="E5" s="52"/>
      <c r="F5" s="52"/>
      <c r="G5" s="53"/>
      <c r="H5" s="54">
        <v>2011</v>
      </c>
      <c r="I5" s="54"/>
      <c r="J5" s="54"/>
      <c r="K5" s="54"/>
      <c r="L5" s="53"/>
      <c r="M5" s="54">
        <v>2016</v>
      </c>
      <c r="N5" s="54"/>
      <c r="O5" s="54"/>
      <c r="P5" s="54"/>
      <c r="Q5" s="52"/>
      <c r="R5" s="54" t="s">
        <v>23</v>
      </c>
      <c r="S5" s="54"/>
      <c r="T5" s="54"/>
      <c r="U5" s="54"/>
      <c r="V5" s="25"/>
      <c r="W5" s="25"/>
    </row>
    <row r="6" spans="1:23" ht="12" customHeight="1" x14ac:dyDescent="0.15">
      <c r="A6" s="4"/>
      <c r="E6" s="52"/>
      <c r="F6" s="52"/>
      <c r="G6" s="53"/>
      <c r="H6" s="55" t="s">
        <v>32</v>
      </c>
      <c r="I6" s="55" t="s">
        <v>33</v>
      </c>
      <c r="J6" s="55" t="s">
        <v>34</v>
      </c>
      <c r="K6" s="55" t="s">
        <v>0</v>
      </c>
      <c r="L6" s="53"/>
      <c r="M6" s="55" t="s">
        <v>32</v>
      </c>
      <c r="N6" s="55" t="s">
        <v>33</v>
      </c>
      <c r="O6" s="55" t="s">
        <v>34</v>
      </c>
      <c r="P6" s="55" t="s">
        <v>0</v>
      </c>
      <c r="Q6" s="52"/>
      <c r="R6" s="54" t="s">
        <v>32</v>
      </c>
      <c r="S6" s="54" t="s">
        <v>33</v>
      </c>
      <c r="T6" s="54" t="s">
        <v>34</v>
      </c>
      <c r="U6" s="54" t="s">
        <v>0</v>
      </c>
      <c r="V6" s="25"/>
      <c r="W6" s="25"/>
    </row>
    <row r="7" spans="1:23" ht="12" customHeight="1" x14ac:dyDescent="0.15">
      <c r="E7" s="56" t="s">
        <v>14</v>
      </c>
      <c r="F7" s="56" t="s">
        <v>15</v>
      </c>
      <c r="G7" s="53"/>
      <c r="H7" s="57" t="s">
        <v>35</v>
      </c>
      <c r="I7" s="57" t="s">
        <v>36</v>
      </c>
      <c r="J7" s="57" t="s">
        <v>37</v>
      </c>
      <c r="K7" s="57" t="s">
        <v>38</v>
      </c>
      <c r="L7" s="53"/>
      <c r="M7" s="57" t="s">
        <v>35</v>
      </c>
      <c r="N7" s="57" t="s">
        <v>36</v>
      </c>
      <c r="O7" s="57" t="s">
        <v>37</v>
      </c>
      <c r="P7" s="57" t="s">
        <v>38</v>
      </c>
      <c r="Q7" s="52"/>
      <c r="R7" s="58" t="s">
        <v>35</v>
      </c>
      <c r="S7" s="58" t="s">
        <v>36</v>
      </c>
      <c r="T7" s="58" t="s">
        <v>37</v>
      </c>
      <c r="U7" s="58" t="s">
        <v>38</v>
      </c>
      <c r="V7" s="44"/>
      <c r="W7" s="44"/>
    </row>
    <row r="8" spans="1:23" ht="5.0999999999999996" customHeight="1" x14ac:dyDescent="0.15">
      <c r="E8" s="52"/>
      <c r="F8" s="52"/>
      <c r="G8" s="53"/>
      <c r="H8" s="59"/>
      <c r="I8" s="59"/>
      <c r="J8" s="59"/>
      <c r="K8" s="59"/>
      <c r="L8" s="53"/>
      <c r="M8" s="59"/>
      <c r="N8" s="59"/>
      <c r="O8" s="59"/>
      <c r="P8" s="59"/>
      <c r="Q8" s="52"/>
      <c r="R8" s="59"/>
      <c r="S8" s="59"/>
      <c r="T8" s="59"/>
      <c r="U8" s="59"/>
      <c r="V8" s="3"/>
      <c r="W8" s="3"/>
    </row>
    <row r="9" spans="1:23" ht="5.0999999999999996" customHeight="1" x14ac:dyDescent="0.15">
      <c r="E9" s="60"/>
      <c r="F9" s="60"/>
      <c r="G9" s="53"/>
      <c r="H9" s="60"/>
      <c r="I9" s="60"/>
      <c r="J9" s="60"/>
      <c r="K9" s="60"/>
      <c r="L9" s="53"/>
      <c r="M9" s="60"/>
      <c r="N9" s="60"/>
      <c r="O9" s="60"/>
      <c r="P9" s="60"/>
      <c r="Q9" s="52"/>
      <c r="R9" s="60"/>
      <c r="S9" s="60"/>
      <c r="T9" s="60"/>
      <c r="U9" s="60"/>
      <c r="V9" s="42"/>
      <c r="W9" s="42"/>
    </row>
    <row r="10" spans="1:23" ht="12" customHeight="1" x14ac:dyDescent="0.15">
      <c r="A10" s="5" t="s">
        <v>26</v>
      </c>
      <c r="B10" s="6"/>
      <c r="C10" s="6"/>
      <c r="D10" s="17"/>
      <c r="E10" s="15" t="s">
        <v>1</v>
      </c>
      <c r="F10" s="21" t="s">
        <v>16</v>
      </c>
      <c r="G10" s="9"/>
      <c r="H10" s="16">
        <v>1761</v>
      </c>
      <c r="I10" s="16">
        <v>3725</v>
      </c>
      <c r="J10" s="16">
        <v>3382</v>
      </c>
      <c r="K10" s="16">
        <v>13153</v>
      </c>
      <c r="L10" s="9"/>
      <c r="M10" s="16">
        <v>1695.5</v>
      </c>
      <c r="N10" s="16">
        <v>4726</v>
      </c>
      <c r="O10" s="16">
        <v>4771.5</v>
      </c>
      <c r="P10" s="16">
        <v>16362</v>
      </c>
      <c r="R10" s="43" t="str">
        <f>IF(ROUND((M10/H10)*100,0)&gt;100,"+ "&amp;ROUND((M10/H10)*100,0)-100&amp;"%",IF(ROUND((M10/H10)*100,0)&lt;100,"- "&amp;100-ROUND((M10/H10)*100,0)&amp;"%","o"))</f>
        <v>- 4%</v>
      </c>
      <c r="S10" s="43" t="str">
        <f>IF(ROUND((N10/I10)*100,0)&gt;100,"+ "&amp;ROUND((N10/I10)*100,0)-100&amp;"%",IF(ROUND((N10/I10)*100,0)&lt;100,"- "&amp;100-ROUND((N10/I10)*100,0)&amp;"%","o"))</f>
        <v>+ 27%</v>
      </c>
      <c r="T10" s="43" t="str">
        <f>IF(ROUND((O10/J10)*100,0)&gt;100,"+ "&amp;ROUND((O10/J10)*100,0)-100&amp;"%",IF(ROUND((O10/J10)*100,0)&lt;100,"- "&amp;100-ROUND((O10/J10)*100,0)&amp;"%","o"))</f>
        <v>+ 41%</v>
      </c>
      <c r="U10" s="43" t="str">
        <f>IF(ROUND((P10/K10)*100,0)&gt;100,"+ "&amp;ROUND((P10/K10)*100,0)-100&amp;"%",IF(ROUND((P10/K10)*100,0)&lt;100,"- "&amp;100-ROUND((P10/K10)*100,0)&amp;"%","o"))</f>
        <v>+ 24%</v>
      </c>
      <c r="V10" s="31">
        <f>(P10-K10)/K10</f>
        <v>0.24397475861020299</v>
      </c>
      <c r="W10" s="43"/>
    </row>
    <row r="11" spans="1:23" ht="12" customHeight="1" x14ac:dyDescent="0.15">
      <c r="A11" s="2"/>
      <c r="B11" s="1"/>
      <c r="C11" s="1"/>
      <c r="D11" s="17"/>
      <c r="E11" s="34"/>
      <c r="F11" s="35" t="s">
        <v>9</v>
      </c>
      <c r="G11" s="9"/>
      <c r="H11" s="40">
        <v>1649</v>
      </c>
      <c r="I11" s="40">
        <v>4784</v>
      </c>
      <c r="J11" s="40">
        <v>3865</v>
      </c>
      <c r="K11" s="40">
        <v>15013</v>
      </c>
      <c r="L11" s="9"/>
      <c r="M11" s="40">
        <v>2074</v>
      </c>
      <c r="N11" s="40">
        <v>5382</v>
      </c>
      <c r="O11" s="40">
        <v>4652</v>
      </c>
      <c r="P11" s="40">
        <v>17296</v>
      </c>
      <c r="R11" s="40" t="str">
        <f t="shared" ref="R11:U33" si="0">IF(ROUND((M11/H11)*100,0)&gt;100,"+ "&amp;ROUND((M11/H11)*100,0)-100&amp;"%",IF(ROUND((M11/H11)*100,0)&lt;100,"- "&amp;100-ROUND((M11/H11)*100,0)&amp;"%","o"))</f>
        <v>+ 26%</v>
      </c>
      <c r="S11" s="40" t="str">
        <f t="shared" si="0"/>
        <v>+ 13%</v>
      </c>
      <c r="T11" s="40" t="str">
        <f t="shared" si="0"/>
        <v>+ 20%</v>
      </c>
      <c r="U11" s="40" t="str">
        <f t="shared" si="0"/>
        <v>+ 15%</v>
      </c>
      <c r="V11" s="31">
        <f t="shared" ref="V11:V36" si="1">(P11-K11)/K11</f>
        <v>0.15206820755345368</v>
      </c>
      <c r="W11" s="40"/>
    </row>
    <row r="12" spans="1:23" ht="12" customHeight="1" x14ac:dyDescent="0.15">
      <c r="A12" s="2" t="s">
        <v>27</v>
      </c>
      <c r="B12" s="1"/>
      <c r="D12" s="17"/>
      <c r="E12" s="10"/>
      <c r="F12" s="22" t="s">
        <v>0</v>
      </c>
      <c r="G12" s="9"/>
      <c r="H12" s="14">
        <v>3410</v>
      </c>
      <c r="I12" s="14">
        <v>8509</v>
      </c>
      <c r="J12" s="14">
        <v>7247</v>
      </c>
      <c r="K12" s="14">
        <v>28166</v>
      </c>
      <c r="L12" s="9"/>
      <c r="M12" s="14">
        <v>3769.5</v>
      </c>
      <c r="N12" s="14">
        <v>10108</v>
      </c>
      <c r="O12" s="14">
        <v>9423.5</v>
      </c>
      <c r="P12" s="14">
        <v>33658</v>
      </c>
      <c r="R12" s="14" t="str">
        <f t="shared" si="0"/>
        <v>+ 11%</v>
      </c>
      <c r="S12" s="14" t="str">
        <f t="shared" si="0"/>
        <v>+ 19%</v>
      </c>
      <c r="T12" s="14" t="str">
        <f t="shared" si="0"/>
        <v>+ 30%</v>
      </c>
      <c r="U12" s="14" t="str">
        <f t="shared" si="0"/>
        <v>+ 19%</v>
      </c>
      <c r="V12" s="45">
        <f t="shared" si="1"/>
        <v>0.19498686359440459</v>
      </c>
      <c r="W12" s="14"/>
    </row>
    <row r="13" spans="1:23" ht="12" customHeight="1" x14ac:dyDescent="0.15">
      <c r="A13" s="2" t="s">
        <v>28</v>
      </c>
      <c r="B13" s="1"/>
      <c r="D13" s="17"/>
      <c r="E13" s="38" t="s">
        <v>48</v>
      </c>
      <c r="F13" s="39" t="s">
        <v>11</v>
      </c>
      <c r="G13" s="9"/>
      <c r="H13" s="40">
        <v>1251.3333333333333</v>
      </c>
      <c r="I13" s="40">
        <v>2624</v>
      </c>
      <c r="J13" s="40">
        <v>2384</v>
      </c>
      <c r="K13" s="40">
        <v>9057.6666666666661</v>
      </c>
      <c r="L13" s="9"/>
      <c r="M13" s="40">
        <v>1135</v>
      </c>
      <c r="N13" s="40">
        <v>2719</v>
      </c>
      <c r="O13" s="40">
        <v>2647.25</v>
      </c>
      <c r="P13" s="40">
        <v>9441.25</v>
      </c>
      <c r="R13" s="40" t="str">
        <f t="shared" si="0"/>
        <v>- 9%</v>
      </c>
      <c r="S13" s="40" t="str">
        <f t="shared" si="0"/>
        <v>+ 4%</v>
      </c>
      <c r="T13" s="40" t="str">
        <f t="shared" si="0"/>
        <v>+ 11%</v>
      </c>
      <c r="U13" s="40" t="str">
        <f t="shared" si="0"/>
        <v>+ 4%</v>
      </c>
      <c r="V13" s="31">
        <f t="shared" si="1"/>
        <v>4.2349022927170424E-2</v>
      </c>
      <c r="W13" s="40"/>
    </row>
    <row r="14" spans="1:23" ht="12" customHeight="1" x14ac:dyDescent="0.15">
      <c r="A14" s="2" t="s">
        <v>29</v>
      </c>
      <c r="B14" s="1"/>
      <c r="D14" s="17"/>
      <c r="E14" s="36"/>
      <c r="F14" s="37" t="s">
        <v>17</v>
      </c>
      <c r="G14" s="9"/>
      <c r="H14" s="41">
        <v>1125</v>
      </c>
      <c r="I14" s="41">
        <v>2484</v>
      </c>
      <c r="J14" s="41">
        <v>2421.6666666666665</v>
      </c>
      <c r="K14" s="41">
        <v>8981</v>
      </c>
      <c r="L14" s="9"/>
      <c r="M14" s="41">
        <v>1189.25</v>
      </c>
      <c r="N14" s="41">
        <v>2756.25</v>
      </c>
      <c r="O14" s="41">
        <v>2553.5</v>
      </c>
      <c r="P14" s="41">
        <v>9472</v>
      </c>
      <c r="R14" s="41" t="str">
        <f t="shared" si="0"/>
        <v>+ 6%</v>
      </c>
      <c r="S14" s="41" t="str">
        <f t="shared" si="0"/>
        <v>+ 11%</v>
      </c>
      <c r="T14" s="41" t="str">
        <f t="shared" si="0"/>
        <v>+ 5%</v>
      </c>
      <c r="U14" s="41" t="str">
        <f t="shared" si="0"/>
        <v>+ 5%</v>
      </c>
      <c r="V14" s="31">
        <f t="shared" si="1"/>
        <v>5.4670972052110009E-2</v>
      </c>
      <c r="W14" s="41"/>
    </row>
    <row r="15" spans="1:23" ht="12" customHeight="1" x14ac:dyDescent="0.15">
      <c r="A15" s="2" t="s">
        <v>30</v>
      </c>
      <c r="B15" s="1"/>
      <c r="D15" s="17"/>
      <c r="E15" s="28"/>
      <c r="F15" s="29" t="s">
        <v>0</v>
      </c>
      <c r="G15" s="9"/>
      <c r="H15" s="30">
        <v>2376.333333333333</v>
      </c>
      <c r="I15" s="30">
        <v>5108</v>
      </c>
      <c r="J15" s="30">
        <v>4805.6666666666661</v>
      </c>
      <c r="K15" s="30">
        <v>18038.666666666664</v>
      </c>
      <c r="L15" s="9"/>
      <c r="M15" s="30">
        <v>2324.25</v>
      </c>
      <c r="N15" s="30">
        <v>5475.25</v>
      </c>
      <c r="O15" s="30">
        <v>5200.75</v>
      </c>
      <c r="P15" s="30">
        <v>18913.25</v>
      </c>
      <c r="R15" s="30" t="str">
        <f t="shared" si="0"/>
        <v>- 2%</v>
      </c>
      <c r="S15" s="30" t="str">
        <f t="shared" si="0"/>
        <v>+ 7%</v>
      </c>
      <c r="T15" s="30" t="str">
        <f t="shared" si="0"/>
        <v>+ 8%</v>
      </c>
      <c r="U15" s="30" t="str">
        <f t="shared" si="0"/>
        <v>+ 5%</v>
      </c>
      <c r="V15" s="45">
        <f t="shared" si="1"/>
        <v>4.8483812550816907E-2</v>
      </c>
      <c r="W15" s="30"/>
    </row>
    <row r="16" spans="1:23" ht="12" customHeight="1" x14ac:dyDescent="0.15">
      <c r="A16" s="2" t="s">
        <v>31</v>
      </c>
      <c r="B16" s="1"/>
      <c r="D16" s="17"/>
      <c r="E16" s="32" t="s">
        <v>2</v>
      </c>
      <c r="F16" s="33" t="s">
        <v>18</v>
      </c>
      <c r="G16" s="9"/>
      <c r="H16" s="41">
        <v>519</v>
      </c>
      <c r="I16" s="41">
        <v>1302.3333333333333</v>
      </c>
      <c r="J16" s="41">
        <v>1063.3333333333333</v>
      </c>
      <c r="K16" s="41">
        <v>4220.333333333333</v>
      </c>
      <c r="L16" s="9"/>
      <c r="M16" s="41">
        <v>448.25</v>
      </c>
      <c r="N16" s="41">
        <v>1222</v>
      </c>
      <c r="O16" s="41">
        <v>1013.5</v>
      </c>
      <c r="P16" s="41">
        <v>3922</v>
      </c>
      <c r="R16" s="41" t="str">
        <f t="shared" si="0"/>
        <v>- 14%</v>
      </c>
      <c r="S16" s="41" t="str">
        <f t="shared" si="0"/>
        <v>- 6%</v>
      </c>
      <c r="T16" s="41" t="str">
        <f t="shared" si="0"/>
        <v>- 5%</v>
      </c>
      <c r="U16" s="41" t="str">
        <f t="shared" si="0"/>
        <v>- 7%</v>
      </c>
      <c r="V16" s="31">
        <f t="shared" si="1"/>
        <v>-7.0689518995339956E-2</v>
      </c>
      <c r="W16" s="41"/>
    </row>
    <row r="17" spans="1:23" ht="12" customHeight="1" x14ac:dyDescent="0.15">
      <c r="A17" s="27"/>
      <c r="B17" s="27"/>
      <c r="C17" s="27"/>
      <c r="D17" s="17"/>
      <c r="E17" s="34"/>
      <c r="F17" s="35" t="s">
        <v>16</v>
      </c>
      <c r="G17" s="9"/>
      <c r="H17" s="40">
        <v>561.66666666666663</v>
      </c>
      <c r="I17" s="40">
        <v>1152</v>
      </c>
      <c r="J17" s="40">
        <v>1023</v>
      </c>
      <c r="K17" s="40">
        <v>4137.666666666667</v>
      </c>
      <c r="L17" s="9"/>
      <c r="M17" s="40">
        <v>384.75</v>
      </c>
      <c r="N17" s="40">
        <v>1012.75</v>
      </c>
      <c r="O17" s="40">
        <v>940.25</v>
      </c>
      <c r="P17" s="40">
        <v>3529</v>
      </c>
      <c r="R17" s="40" t="str">
        <f t="shared" si="0"/>
        <v>- 31%</v>
      </c>
      <c r="S17" s="40" t="str">
        <f t="shared" si="0"/>
        <v>- 12%</v>
      </c>
      <c r="T17" s="40" t="str">
        <f t="shared" si="0"/>
        <v>- 8%</v>
      </c>
      <c r="U17" s="40" t="str">
        <f t="shared" si="0"/>
        <v>- 15%</v>
      </c>
      <c r="V17" s="31">
        <f t="shared" si="1"/>
        <v>-0.14710384274550881</v>
      </c>
      <c r="W17" s="40"/>
    </row>
    <row r="18" spans="1:23" ht="12" customHeight="1" x14ac:dyDescent="0.15">
      <c r="A18" s="27"/>
      <c r="B18" s="27"/>
      <c r="C18" s="27"/>
      <c r="D18" s="17"/>
      <c r="E18" s="10"/>
      <c r="F18" s="22" t="s">
        <v>0</v>
      </c>
      <c r="G18" s="9"/>
      <c r="H18" s="14">
        <v>1080.6666666666665</v>
      </c>
      <c r="I18" s="14">
        <v>2454.333333333333</v>
      </c>
      <c r="J18" s="14">
        <v>2086.333333333333</v>
      </c>
      <c r="K18" s="14">
        <v>8358</v>
      </c>
      <c r="L18" s="9"/>
      <c r="M18" s="14">
        <v>833</v>
      </c>
      <c r="N18" s="14">
        <v>2234.75</v>
      </c>
      <c r="O18" s="14">
        <v>1953.75</v>
      </c>
      <c r="P18" s="14">
        <v>7451</v>
      </c>
      <c r="R18" s="14" t="str">
        <f t="shared" si="0"/>
        <v>- 23%</v>
      </c>
      <c r="S18" s="14" t="str">
        <f t="shared" si="0"/>
        <v>- 9%</v>
      </c>
      <c r="T18" s="14" t="str">
        <f t="shared" si="0"/>
        <v>- 6%</v>
      </c>
      <c r="U18" s="14" t="str">
        <f t="shared" si="0"/>
        <v>- 11%</v>
      </c>
      <c r="V18" s="45">
        <f t="shared" si="1"/>
        <v>-0.10851878439818138</v>
      </c>
      <c r="W18" s="14"/>
    </row>
    <row r="19" spans="1:23" ht="12" customHeight="1" x14ac:dyDescent="0.15">
      <c r="A19" s="27"/>
      <c r="B19" s="27"/>
      <c r="C19" s="27"/>
      <c r="D19" s="17"/>
      <c r="E19" s="38" t="s">
        <v>3</v>
      </c>
      <c r="F19" s="39" t="s">
        <v>12</v>
      </c>
      <c r="G19" s="9"/>
      <c r="H19" s="40">
        <v>893</v>
      </c>
      <c r="I19" s="40">
        <v>2153.5</v>
      </c>
      <c r="J19" s="40">
        <v>1931.5</v>
      </c>
      <c r="K19" s="40">
        <v>7305.5</v>
      </c>
      <c r="L19" s="9"/>
      <c r="M19" s="40">
        <v>356.66666666666669</v>
      </c>
      <c r="N19" s="40">
        <v>1114.6666666666667</v>
      </c>
      <c r="O19" s="40">
        <v>1050.6666666666667</v>
      </c>
      <c r="P19" s="40">
        <v>3673.6666666666665</v>
      </c>
      <c r="R19" s="40" t="str">
        <f t="shared" si="0"/>
        <v>- 60%</v>
      </c>
      <c r="S19" s="40" t="str">
        <f t="shared" si="0"/>
        <v>- 48%</v>
      </c>
      <c r="T19" s="40" t="str">
        <f t="shared" si="0"/>
        <v>- 46%</v>
      </c>
      <c r="U19" s="40" t="str">
        <f t="shared" si="0"/>
        <v>- 50%</v>
      </c>
      <c r="V19" s="31">
        <f t="shared" si="1"/>
        <v>-0.49713686035635252</v>
      </c>
      <c r="W19" s="40"/>
    </row>
    <row r="20" spans="1:23" ht="12" customHeight="1" x14ac:dyDescent="0.15">
      <c r="A20" s="5" t="s">
        <v>21</v>
      </c>
      <c r="B20" s="6"/>
      <c r="C20" s="6"/>
      <c r="D20" s="17"/>
      <c r="E20" s="36"/>
      <c r="F20" s="37" t="s">
        <v>19</v>
      </c>
      <c r="G20" s="9"/>
      <c r="H20" s="41">
        <v>1152.5</v>
      </c>
      <c r="I20" s="41">
        <v>2054.5</v>
      </c>
      <c r="J20" s="41">
        <v>1851</v>
      </c>
      <c r="K20" s="41">
        <v>7499</v>
      </c>
      <c r="L20" s="9"/>
      <c r="M20" s="41">
        <v>496.66666666666669</v>
      </c>
      <c r="N20" s="41">
        <v>1094.6666666666667</v>
      </c>
      <c r="O20" s="41">
        <v>974</v>
      </c>
      <c r="P20" s="41">
        <v>3791.3333333333335</v>
      </c>
      <c r="R20" s="41" t="str">
        <f t="shared" si="0"/>
        <v>- 57%</v>
      </c>
      <c r="S20" s="41" t="str">
        <f t="shared" si="0"/>
        <v>- 47%</v>
      </c>
      <c r="T20" s="41" t="str">
        <f t="shared" si="0"/>
        <v>- 47%</v>
      </c>
      <c r="U20" s="41" t="str">
        <f t="shared" si="0"/>
        <v>- 49%</v>
      </c>
      <c r="V20" s="31">
        <f t="shared" si="1"/>
        <v>-0.49442147841934481</v>
      </c>
      <c r="W20" s="41"/>
    </row>
    <row r="21" spans="1:23" ht="12" customHeight="1" x14ac:dyDescent="0.15">
      <c r="A21" s="27"/>
      <c r="B21" s="27"/>
      <c r="C21" s="27"/>
      <c r="D21" s="17"/>
      <c r="E21" s="28"/>
      <c r="F21" s="29" t="s">
        <v>0</v>
      </c>
      <c r="G21" s="9"/>
      <c r="H21" s="30">
        <v>2045.5</v>
      </c>
      <c r="I21" s="30">
        <v>4208</v>
      </c>
      <c r="J21" s="30">
        <v>3782.5</v>
      </c>
      <c r="K21" s="30">
        <v>14804.5</v>
      </c>
      <c r="L21" s="9"/>
      <c r="M21" s="30">
        <v>853.33333333333337</v>
      </c>
      <c r="N21" s="30">
        <v>2209.3333333333335</v>
      </c>
      <c r="O21" s="30">
        <v>2024.6666666666667</v>
      </c>
      <c r="P21" s="30">
        <v>7465</v>
      </c>
      <c r="R21" s="30" t="str">
        <f t="shared" si="0"/>
        <v>- 58%</v>
      </c>
      <c r="S21" s="30" t="str">
        <f t="shared" si="0"/>
        <v>- 47%</v>
      </c>
      <c r="T21" s="30" t="str">
        <f t="shared" si="0"/>
        <v>- 46%</v>
      </c>
      <c r="U21" s="30" t="str">
        <f t="shared" si="0"/>
        <v>- 50%</v>
      </c>
      <c r="V21" s="45">
        <f t="shared" si="1"/>
        <v>-0.49576142389138439</v>
      </c>
      <c r="W21" s="30"/>
    </row>
    <row r="22" spans="1:23" ht="12" customHeight="1" x14ac:dyDescent="0.15">
      <c r="A22" s="26" t="s">
        <v>44</v>
      </c>
      <c r="B22" s="27"/>
      <c r="C22" s="27"/>
      <c r="D22" s="17"/>
      <c r="E22" s="32" t="s">
        <v>4</v>
      </c>
      <c r="F22" s="33" t="s">
        <v>11</v>
      </c>
      <c r="G22" s="9"/>
      <c r="H22" s="41">
        <v>888.33333333333337</v>
      </c>
      <c r="I22" s="41">
        <v>1971.6666666666667</v>
      </c>
      <c r="J22" s="41">
        <v>1828.3333333333333</v>
      </c>
      <c r="K22" s="41">
        <v>6920</v>
      </c>
      <c r="L22" s="9"/>
      <c r="M22" s="41">
        <v>399</v>
      </c>
      <c r="N22" s="41">
        <v>989.25</v>
      </c>
      <c r="O22" s="41">
        <v>955.5</v>
      </c>
      <c r="P22" s="41">
        <v>3380.25</v>
      </c>
      <c r="R22" s="41" t="str">
        <f t="shared" si="0"/>
        <v>- 55%</v>
      </c>
      <c r="S22" s="41" t="str">
        <f t="shared" si="0"/>
        <v>- 50%</v>
      </c>
      <c r="T22" s="41" t="str">
        <f t="shared" si="0"/>
        <v>- 48%</v>
      </c>
      <c r="U22" s="41" t="str">
        <f t="shared" si="0"/>
        <v>- 51%</v>
      </c>
      <c r="V22" s="31">
        <f t="shared" si="1"/>
        <v>-0.51152456647398847</v>
      </c>
      <c r="W22" s="41"/>
    </row>
    <row r="23" spans="1:23" ht="12" customHeight="1" x14ac:dyDescent="0.15">
      <c r="A23" s="26" t="s">
        <v>43</v>
      </c>
      <c r="B23" s="27"/>
      <c r="C23" s="27"/>
      <c r="D23" s="17"/>
      <c r="E23" s="34"/>
      <c r="F23" s="35" t="s">
        <v>12</v>
      </c>
      <c r="G23" s="9"/>
      <c r="H23" s="40">
        <v>1140.3333333333333</v>
      </c>
      <c r="I23" s="40">
        <v>1930.3333333333333</v>
      </c>
      <c r="J23" s="40">
        <v>1736</v>
      </c>
      <c r="K23" s="40">
        <v>6999</v>
      </c>
      <c r="L23" s="9"/>
      <c r="M23" s="40">
        <v>386.75</v>
      </c>
      <c r="N23" s="40">
        <v>968.5</v>
      </c>
      <c r="O23" s="40">
        <v>942</v>
      </c>
      <c r="P23" s="40">
        <v>3350.75</v>
      </c>
      <c r="R23" s="40" t="str">
        <f t="shared" si="0"/>
        <v>- 66%</v>
      </c>
      <c r="S23" s="40" t="str">
        <f t="shared" si="0"/>
        <v>- 50%</v>
      </c>
      <c r="T23" s="40" t="str">
        <f t="shared" si="0"/>
        <v>- 46%</v>
      </c>
      <c r="U23" s="40" t="str">
        <f t="shared" si="0"/>
        <v>- 52%</v>
      </c>
      <c r="V23" s="31">
        <f t="shared" si="1"/>
        <v>-0.5212530361480211</v>
      </c>
      <c r="W23" s="40"/>
    </row>
    <row r="24" spans="1:23" ht="12" customHeight="1" x14ac:dyDescent="0.15">
      <c r="A24" s="26"/>
      <c r="B24" s="3"/>
      <c r="C24" s="3"/>
      <c r="D24" s="17"/>
      <c r="E24" s="10"/>
      <c r="F24" s="22" t="s">
        <v>0</v>
      </c>
      <c r="G24" s="9"/>
      <c r="H24" s="14">
        <v>2028.6666666666665</v>
      </c>
      <c r="I24" s="14">
        <v>3902</v>
      </c>
      <c r="J24" s="14">
        <v>3564.333333333333</v>
      </c>
      <c r="K24" s="14">
        <v>13919</v>
      </c>
      <c r="L24" s="9"/>
      <c r="M24" s="14">
        <v>785.75</v>
      </c>
      <c r="N24" s="14">
        <v>1957.75</v>
      </c>
      <c r="O24" s="14">
        <v>1897.5</v>
      </c>
      <c r="P24" s="14">
        <v>6731</v>
      </c>
      <c r="R24" s="14" t="str">
        <f t="shared" si="0"/>
        <v>- 61%</v>
      </c>
      <c r="S24" s="14" t="str">
        <f t="shared" si="0"/>
        <v>- 50%</v>
      </c>
      <c r="T24" s="14" t="str">
        <f t="shared" si="0"/>
        <v>- 47%</v>
      </c>
      <c r="U24" s="14" t="str">
        <f t="shared" si="0"/>
        <v>- 52%</v>
      </c>
      <c r="V24" s="45">
        <f t="shared" si="1"/>
        <v>-0.51641640922480059</v>
      </c>
      <c r="W24" s="14"/>
    </row>
    <row r="25" spans="1:23" ht="12" customHeight="1" x14ac:dyDescent="0.15">
      <c r="A25" s="26" t="s">
        <v>46</v>
      </c>
      <c r="B25" s="3"/>
      <c r="C25" s="3"/>
      <c r="D25" s="17"/>
      <c r="E25" s="38" t="s">
        <v>5</v>
      </c>
      <c r="F25" s="39" t="s">
        <v>11</v>
      </c>
      <c r="G25" s="9"/>
      <c r="H25" s="40">
        <v>621.33333333333337</v>
      </c>
      <c r="I25" s="40">
        <v>1417.6666666666667</v>
      </c>
      <c r="J25" s="40">
        <v>1239.6666666666667</v>
      </c>
      <c r="K25" s="40">
        <v>4932.333333333333</v>
      </c>
      <c r="L25" s="9"/>
      <c r="M25" s="40">
        <v>647</v>
      </c>
      <c r="N25" s="40">
        <v>1444.75</v>
      </c>
      <c r="O25" s="40">
        <v>1322</v>
      </c>
      <c r="P25" s="40">
        <v>4982.75</v>
      </c>
      <c r="R25" s="40" t="str">
        <f t="shared" si="0"/>
        <v>+ 4%</v>
      </c>
      <c r="S25" s="40" t="str">
        <f t="shared" si="0"/>
        <v>+ 2%</v>
      </c>
      <c r="T25" s="40" t="str">
        <f t="shared" si="0"/>
        <v>+ 7%</v>
      </c>
      <c r="U25" s="40" t="str">
        <f t="shared" si="0"/>
        <v>+ 1%</v>
      </c>
      <c r="V25" s="31">
        <f t="shared" si="1"/>
        <v>1.0221666554031285E-2</v>
      </c>
      <c r="W25" s="40"/>
    </row>
    <row r="26" spans="1:23" ht="12" customHeight="1" x14ac:dyDescent="0.15">
      <c r="A26" s="26" t="s">
        <v>45</v>
      </c>
      <c r="B26" s="3"/>
      <c r="C26" s="3"/>
      <c r="D26" s="17"/>
      <c r="E26" s="36"/>
      <c r="F26" s="37" t="s">
        <v>10</v>
      </c>
      <c r="G26" s="9"/>
      <c r="H26" s="41">
        <v>517.33333333333337</v>
      </c>
      <c r="I26" s="41">
        <v>1389.6666666666667</v>
      </c>
      <c r="J26" s="41">
        <v>1326.6666666666667</v>
      </c>
      <c r="K26" s="41">
        <v>4786</v>
      </c>
      <c r="L26" s="9"/>
      <c r="M26" s="41">
        <v>517.5</v>
      </c>
      <c r="N26" s="41">
        <v>1423</v>
      </c>
      <c r="O26" s="41">
        <v>1359</v>
      </c>
      <c r="P26" s="41">
        <v>4867.5</v>
      </c>
      <c r="R26" s="41" t="str">
        <f t="shared" si="0"/>
        <v>o</v>
      </c>
      <c r="S26" s="41" t="str">
        <f t="shared" si="0"/>
        <v>+ 2%</v>
      </c>
      <c r="T26" s="41" t="str">
        <f t="shared" si="0"/>
        <v>+ 2%</v>
      </c>
      <c r="U26" s="41" t="str">
        <f t="shared" si="0"/>
        <v>+ 2%</v>
      </c>
      <c r="V26" s="31">
        <f t="shared" si="1"/>
        <v>1.7028834099456748E-2</v>
      </c>
      <c r="W26" s="41"/>
    </row>
    <row r="27" spans="1:23" ht="12" customHeight="1" x14ac:dyDescent="0.15">
      <c r="D27" s="17"/>
      <c r="E27" s="28"/>
      <c r="F27" s="29" t="s">
        <v>0</v>
      </c>
      <c r="G27" s="9"/>
      <c r="H27" s="30">
        <v>1138.6666666666667</v>
      </c>
      <c r="I27" s="30">
        <v>2807.3333333333335</v>
      </c>
      <c r="J27" s="30">
        <v>2566.3333333333335</v>
      </c>
      <c r="K27" s="30">
        <v>9718.3333333333321</v>
      </c>
      <c r="L27" s="9"/>
      <c r="M27" s="30">
        <v>1164.5</v>
      </c>
      <c r="N27" s="30">
        <v>2867.75</v>
      </c>
      <c r="O27" s="30">
        <v>2681</v>
      </c>
      <c r="P27" s="30">
        <v>9850.25</v>
      </c>
      <c r="R27" s="30" t="str">
        <f t="shared" si="0"/>
        <v>+ 2%</v>
      </c>
      <c r="S27" s="30" t="str">
        <f t="shared" si="0"/>
        <v>+ 2%</v>
      </c>
      <c r="T27" s="30" t="str">
        <f t="shared" si="0"/>
        <v>+ 4%</v>
      </c>
      <c r="U27" s="30" t="str">
        <f t="shared" si="0"/>
        <v>+ 1%</v>
      </c>
      <c r="V27" s="45">
        <f t="shared" si="1"/>
        <v>1.3574001028983148E-2</v>
      </c>
      <c r="W27" s="30"/>
    </row>
    <row r="28" spans="1:23" ht="12" customHeight="1" x14ac:dyDescent="0.15">
      <c r="D28" s="17"/>
      <c r="E28" s="32" t="s">
        <v>6</v>
      </c>
      <c r="F28" s="33" t="s">
        <v>11</v>
      </c>
      <c r="G28" s="9"/>
      <c r="H28" s="41">
        <v>210</v>
      </c>
      <c r="I28" s="41">
        <v>458</v>
      </c>
      <c r="J28" s="41">
        <v>489.66666666666669</v>
      </c>
      <c r="K28" s="41">
        <v>1695</v>
      </c>
      <c r="L28" s="9"/>
      <c r="M28" s="41">
        <v>175.5</v>
      </c>
      <c r="N28" s="41">
        <v>447.25</v>
      </c>
      <c r="O28" s="41">
        <v>413.75</v>
      </c>
      <c r="P28" s="41">
        <v>1490.75</v>
      </c>
      <c r="R28" s="41" t="str">
        <f t="shared" si="0"/>
        <v>- 16%</v>
      </c>
      <c r="S28" s="41" t="str">
        <f t="shared" si="0"/>
        <v>- 2%</v>
      </c>
      <c r="T28" s="41" t="str">
        <f t="shared" si="0"/>
        <v>- 16%</v>
      </c>
      <c r="U28" s="41" t="str">
        <f t="shared" si="0"/>
        <v>- 12%</v>
      </c>
      <c r="V28" s="31">
        <f t="shared" si="1"/>
        <v>-0.12050147492625368</v>
      </c>
      <c r="W28" s="41"/>
    </row>
    <row r="29" spans="1:23" ht="12" customHeight="1" x14ac:dyDescent="0.15">
      <c r="D29" s="17"/>
      <c r="E29" s="34"/>
      <c r="F29" s="35" t="s">
        <v>20</v>
      </c>
      <c r="G29" s="9"/>
      <c r="H29" s="40">
        <v>172</v>
      </c>
      <c r="I29" s="40">
        <v>560.66666666666663</v>
      </c>
      <c r="J29" s="40">
        <v>459.33333333333331</v>
      </c>
      <c r="K29" s="40">
        <v>1756.6666666666667</v>
      </c>
      <c r="L29" s="9"/>
      <c r="M29" s="40">
        <v>168</v>
      </c>
      <c r="N29" s="40">
        <v>488</v>
      </c>
      <c r="O29" s="40">
        <v>450.5</v>
      </c>
      <c r="P29" s="40">
        <v>1606.75</v>
      </c>
      <c r="R29" s="40" t="str">
        <f t="shared" si="0"/>
        <v>- 2%</v>
      </c>
      <c r="S29" s="40" t="str">
        <f t="shared" si="0"/>
        <v>- 13%</v>
      </c>
      <c r="T29" s="40" t="str">
        <f t="shared" si="0"/>
        <v>- 2%</v>
      </c>
      <c r="U29" s="40" t="str">
        <f t="shared" si="0"/>
        <v>- 9%</v>
      </c>
      <c r="V29" s="31">
        <f t="shared" si="1"/>
        <v>-8.5341555977229644E-2</v>
      </c>
      <c r="W29" s="40"/>
    </row>
    <row r="30" spans="1:23" ht="12" customHeight="1" x14ac:dyDescent="0.15">
      <c r="D30" s="17"/>
      <c r="E30" s="10"/>
      <c r="F30" s="22" t="s">
        <v>0</v>
      </c>
      <c r="G30" s="9"/>
      <c r="H30" s="14">
        <v>382</v>
      </c>
      <c r="I30" s="14">
        <v>1018.6666666666666</v>
      </c>
      <c r="J30" s="14">
        <v>949</v>
      </c>
      <c r="K30" s="14">
        <v>3451.666666666667</v>
      </c>
      <c r="L30" s="9"/>
      <c r="M30" s="14">
        <v>343.5</v>
      </c>
      <c r="N30" s="14">
        <v>935.25</v>
      </c>
      <c r="O30" s="14">
        <v>864.25</v>
      </c>
      <c r="P30" s="14">
        <v>3097.5</v>
      </c>
      <c r="R30" s="14" t="str">
        <f t="shared" si="0"/>
        <v>- 10%</v>
      </c>
      <c r="S30" s="14" t="str">
        <f t="shared" si="0"/>
        <v>- 8%</v>
      </c>
      <c r="T30" s="14" t="str">
        <f t="shared" si="0"/>
        <v>- 9%</v>
      </c>
      <c r="U30" s="14" t="str">
        <f t="shared" si="0"/>
        <v>- 10%</v>
      </c>
      <c r="V30" s="45">
        <f t="shared" si="1"/>
        <v>-0.10260743602124585</v>
      </c>
      <c r="W30" s="14"/>
    </row>
    <row r="31" spans="1:23" ht="12" customHeight="1" x14ac:dyDescent="0.15">
      <c r="D31" s="17"/>
      <c r="E31" s="38" t="s">
        <v>7</v>
      </c>
      <c r="F31" s="39" t="s">
        <v>16</v>
      </c>
      <c r="G31" s="9"/>
      <c r="H31" s="40">
        <v>540</v>
      </c>
      <c r="I31" s="40">
        <v>968.66666666666663</v>
      </c>
      <c r="J31" s="40">
        <v>957.33333333333337</v>
      </c>
      <c r="K31" s="40">
        <v>3629.6666666666665</v>
      </c>
      <c r="L31" s="9"/>
      <c r="M31" s="40">
        <v>473.66666666666669</v>
      </c>
      <c r="N31" s="40">
        <v>940.33333333333337</v>
      </c>
      <c r="O31" s="40">
        <v>933.66666666666663</v>
      </c>
      <c r="P31" s="40">
        <v>3466</v>
      </c>
      <c r="R31" s="40" t="str">
        <f t="shared" si="0"/>
        <v>- 12%</v>
      </c>
      <c r="S31" s="40" t="str">
        <f t="shared" si="0"/>
        <v>- 3%</v>
      </c>
      <c r="T31" s="40" t="str">
        <f t="shared" si="0"/>
        <v>- 2%</v>
      </c>
      <c r="U31" s="40" t="str">
        <f t="shared" si="0"/>
        <v>- 5%</v>
      </c>
      <c r="V31" s="31">
        <f t="shared" si="1"/>
        <v>-4.5091376618605891E-2</v>
      </c>
      <c r="W31" s="40"/>
    </row>
    <row r="32" spans="1:23" ht="12" customHeight="1" x14ac:dyDescent="0.15">
      <c r="D32" s="17"/>
      <c r="E32" s="36"/>
      <c r="F32" s="37" t="s">
        <v>20</v>
      </c>
      <c r="G32" s="9"/>
      <c r="H32" s="41">
        <v>428.66666666666669</v>
      </c>
      <c r="I32" s="41">
        <v>1070.6666666666667</v>
      </c>
      <c r="J32" s="41">
        <v>913.33333333333337</v>
      </c>
      <c r="K32" s="41">
        <v>3532.3333333333335</v>
      </c>
      <c r="L32" s="9"/>
      <c r="M32" s="41">
        <v>405.66666666666669</v>
      </c>
      <c r="N32" s="41">
        <v>1035.3333333333333</v>
      </c>
      <c r="O32" s="41">
        <v>897.66666666666663</v>
      </c>
      <c r="P32" s="41">
        <v>3431.6666666666665</v>
      </c>
      <c r="R32" s="41" t="str">
        <f t="shared" si="0"/>
        <v>- 5%</v>
      </c>
      <c r="S32" s="41" t="str">
        <f t="shared" si="0"/>
        <v>- 3%</v>
      </c>
      <c r="T32" s="41" t="str">
        <f t="shared" si="0"/>
        <v>- 2%</v>
      </c>
      <c r="U32" s="41" t="str">
        <f t="shared" si="0"/>
        <v>- 3%</v>
      </c>
      <c r="V32" s="31">
        <f t="shared" si="1"/>
        <v>-2.8498631688213729E-2</v>
      </c>
      <c r="W32" s="41"/>
    </row>
    <row r="33" spans="4:23" ht="12" customHeight="1" x14ac:dyDescent="0.15">
      <c r="D33" s="17"/>
      <c r="E33" s="28"/>
      <c r="F33" s="29" t="s">
        <v>0</v>
      </c>
      <c r="G33" s="9"/>
      <c r="H33" s="30">
        <v>968.66666666666674</v>
      </c>
      <c r="I33" s="30">
        <v>2039.3333333333335</v>
      </c>
      <c r="J33" s="30">
        <v>1870.6666666666667</v>
      </c>
      <c r="K33" s="30">
        <v>7162</v>
      </c>
      <c r="L33" s="9"/>
      <c r="M33" s="30">
        <v>879.33333333333337</v>
      </c>
      <c r="N33" s="30">
        <v>1975.6666666666665</v>
      </c>
      <c r="O33" s="30">
        <v>1831.3333333333333</v>
      </c>
      <c r="P33" s="30">
        <v>6897.6666666666661</v>
      </c>
      <c r="R33" s="30" t="str">
        <f t="shared" si="0"/>
        <v>- 9%</v>
      </c>
      <c r="S33" s="30" t="str">
        <f t="shared" si="0"/>
        <v>- 3%</v>
      </c>
      <c r="T33" s="30" t="str">
        <f t="shared" si="0"/>
        <v>- 2%</v>
      </c>
      <c r="U33" s="30" t="str">
        <f t="shared" si="0"/>
        <v>- 4%</v>
      </c>
      <c r="V33" s="45">
        <f t="shared" si="1"/>
        <v>-3.6907753886251594E-2</v>
      </c>
      <c r="W33" s="30"/>
    </row>
    <row r="34" spans="4:23" ht="12" customHeight="1" x14ac:dyDescent="0.15">
      <c r="D34" s="17"/>
      <c r="E34" s="32" t="s">
        <v>8</v>
      </c>
      <c r="F34" s="33" t="s">
        <v>11</v>
      </c>
      <c r="G34" s="9"/>
      <c r="H34" s="41" t="s">
        <v>22</v>
      </c>
      <c r="I34" s="41" t="s">
        <v>22</v>
      </c>
      <c r="J34" s="41" t="s">
        <v>22</v>
      </c>
      <c r="K34" s="41" t="s">
        <v>22</v>
      </c>
      <c r="L34" s="9"/>
      <c r="M34" s="41" t="s">
        <v>22</v>
      </c>
      <c r="N34" s="41" t="s">
        <v>22</v>
      </c>
      <c r="O34" s="41" t="s">
        <v>22</v>
      </c>
      <c r="P34" s="41">
        <v>5906</v>
      </c>
      <c r="R34" s="41"/>
      <c r="S34" s="41"/>
      <c r="T34" s="41"/>
      <c r="U34" s="41"/>
      <c r="V34" s="46" t="e">
        <f t="shared" si="1"/>
        <v>#VALUE!</v>
      </c>
      <c r="W34" s="41"/>
    </row>
    <row r="35" spans="4:23" ht="12" customHeight="1" x14ac:dyDescent="0.15">
      <c r="D35" s="17"/>
      <c r="E35" s="34"/>
      <c r="F35" s="35" t="s">
        <v>16</v>
      </c>
      <c r="G35" s="9"/>
      <c r="H35" s="40" t="s">
        <v>22</v>
      </c>
      <c r="I35" s="40" t="s">
        <v>22</v>
      </c>
      <c r="J35" s="40" t="s">
        <v>22</v>
      </c>
      <c r="K35" s="40" t="s">
        <v>22</v>
      </c>
      <c r="L35" s="9"/>
      <c r="M35" s="40" t="s">
        <v>22</v>
      </c>
      <c r="N35" s="40" t="s">
        <v>22</v>
      </c>
      <c r="O35" s="40" t="s">
        <v>22</v>
      </c>
      <c r="P35" s="40">
        <v>5962</v>
      </c>
      <c r="R35" s="40"/>
      <c r="S35" s="40"/>
      <c r="T35" s="40"/>
      <c r="U35" s="40"/>
      <c r="V35" s="47" t="e">
        <f t="shared" si="1"/>
        <v>#VALUE!</v>
      </c>
      <c r="W35" s="40"/>
    </row>
    <row r="36" spans="4:23" ht="12" customHeight="1" x14ac:dyDescent="0.15">
      <c r="D36" s="17"/>
      <c r="E36" s="10"/>
      <c r="F36" s="22" t="s">
        <v>0</v>
      </c>
      <c r="G36" s="9"/>
      <c r="H36" s="14" t="s">
        <v>22</v>
      </c>
      <c r="I36" s="14" t="s">
        <v>22</v>
      </c>
      <c r="J36" s="14" t="s">
        <v>22</v>
      </c>
      <c r="K36" s="14" t="s">
        <v>22</v>
      </c>
      <c r="L36" s="9"/>
      <c r="M36" s="14" t="s">
        <v>22</v>
      </c>
      <c r="N36" s="14" t="s">
        <v>22</v>
      </c>
      <c r="O36" s="14" t="s">
        <v>22</v>
      </c>
      <c r="P36" s="14">
        <v>11868</v>
      </c>
      <c r="R36" s="14"/>
      <c r="S36" s="14"/>
      <c r="T36" s="14"/>
      <c r="U36" s="14"/>
      <c r="V36" s="45" t="e">
        <f t="shared" si="1"/>
        <v>#VALUE!</v>
      </c>
      <c r="W36" s="14"/>
    </row>
    <row r="37" spans="4:23" ht="12" customHeight="1" x14ac:dyDescent="0.15">
      <c r="E37" s="11"/>
      <c r="F37" s="11"/>
      <c r="G37" s="9"/>
      <c r="H37" s="11"/>
      <c r="I37" s="20"/>
      <c r="J37" s="20"/>
      <c r="K37" s="11"/>
      <c r="L37" s="9"/>
    </row>
    <row r="38" spans="4:23" ht="12" customHeight="1" x14ac:dyDescent="0.15">
      <c r="H38" s="13"/>
      <c r="L38" s="9"/>
    </row>
    <row r="39" spans="4:23" ht="12" customHeight="1" x14ac:dyDescent="0.15">
      <c r="L39" s="9"/>
    </row>
    <row r="40" spans="4:23" ht="12" customHeight="1" x14ac:dyDescent="0.15">
      <c r="L40" s="9"/>
    </row>
    <row r="41" spans="4:23" ht="12" customHeight="1" x14ac:dyDescent="0.15">
      <c r="L41" s="9"/>
    </row>
    <row r="42" spans="4:23" ht="12" customHeight="1" x14ac:dyDescent="0.15">
      <c r="L42" s="9"/>
    </row>
  </sheetData>
  <mergeCells count="1">
    <mergeCell ref="A1:C1"/>
  </mergeCells>
  <conditionalFormatting sqref="V10:V33">
    <cfRule type="cellIs" dxfId="9" priority="1" operator="greaterThanOrEqual">
      <formula>0.1</formula>
    </cfRule>
    <cfRule type="cellIs" dxfId="8" priority="2" operator="between">
      <formula>0.05</formula>
      <formula>0.1</formula>
    </cfRule>
    <cfRule type="cellIs" dxfId="7" priority="3" operator="between">
      <formula>-0.05</formula>
      <formula>0.05</formula>
    </cfRule>
    <cfRule type="cellIs" dxfId="6" priority="4" operator="between">
      <formula>-0.05</formula>
      <formula>-0.1</formula>
    </cfRule>
    <cfRule type="cellIs" dxfId="5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2"/>
  <sheetViews>
    <sheetView showGridLines="0" zoomScaleNormal="100" zoomScaleSheetLayoutView="100" workbookViewId="0">
      <selection sqref="A1:C1"/>
    </sheetView>
  </sheetViews>
  <sheetFormatPr defaultRowHeight="12" customHeight="1" x14ac:dyDescent="0.15"/>
  <cols>
    <col min="1" max="3" width="10.83203125" style="8" customWidth="1"/>
    <col min="4" max="4" width="1.83203125" style="8" customWidth="1"/>
    <col min="5" max="5" width="22.33203125" style="8" customWidth="1"/>
    <col min="6" max="6" width="12.83203125" style="8" customWidth="1"/>
    <col min="7" max="7" width="1" style="11" customWidth="1"/>
    <col min="8" max="8" width="7.83203125" style="8" customWidth="1"/>
    <col min="9" max="10" width="7.83203125" style="18" customWidth="1"/>
    <col min="11" max="11" width="7.83203125" style="8" customWidth="1"/>
    <col min="12" max="12" width="1" style="11" customWidth="1"/>
    <col min="13" max="16" width="7.83203125" style="8" customWidth="1"/>
    <col min="17" max="17" width="1" style="11" customWidth="1"/>
    <col min="18" max="21" width="7.83203125" style="8" customWidth="1"/>
    <col min="22" max="23" width="1" style="8" customWidth="1"/>
    <col min="24" max="16384" width="9.33203125" style="8"/>
  </cols>
  <sheetData>
    <row r="1" spans="1:23" ht="24.95" customHeight="1" x14ac:dyDescent="0.15">
      <c r="A1" s="61" t="s">
        <v>47</v>
      </c>
      <c r="B1" s="61"/>
      <c r="C1" s="61"/>
      <c r="E1" s="12" t="s">
        <v>13</v>
      </c>
    </row>
    <row r="2" spans="1:23" ht="20.100000000000001" customHeight="1" x14ac:dyDescent="0.15">
      <c r="A2" s="4" t="s">
        <v>24</v>
      </c>
      <c r="B2" s="1"/>
      <c r="C2" s="1"/>
      <c r="E2" s="7" t="s">
        <v>25</v>
      </c>
      <c r="F2" s="9"/>
      <c r="G2" s="9"/>
      <c r="H2" s="9"/>
      <c r="I2" s="19"/>
      <c r="J2" s="19"/>
      <c r="K2" s="9"/>
      <c r="L2" s="9"/>
    </row>
    <row r="3" spans="1:23" ht="9.9499999999999993" customHeight="1" x14ac:dyDescent="0.15">
      <c r="A3" s="24"/>
      <c r="B3" s="24"/>
      <c r="C3" s="24"/>
      <c r="E3" s="7"/>
      <c r="F3" s="9"/>
      <c r="G3" s="9"/>
      <c r="H3" s="9"/>
      <c r="I3" s="19"/>
      <c r="J3" s="19"/>
      <c r="K3" s="9"/>
      <c r="L3" s="9"/>
    </row>
    <row r="4" spans="1:23" ht="20.100000000000001" customHeight="1" x14ac:dyDescent="0.15">
      <c r="A4" s="4"/>
      <c r="E4" s="49" t="s">
        <v>42</v>
      </c>
      <c r="F4" s="49"/>
      <c r="G4" s="50"/>
      <c r="H4" s="49"/>
      <c r="I4" s="51"/>
      <c r="J4" s="51"/>
      <c r="K4" s="51"/>
      <c r="L4" s="50"/>
      <c r="M4" s="49"/>
      <c r="N4" s="51"/>
      <c r="O4" s="51"/>
      <c r="P4" s="51"/>
      <c r="Q4" s="50"/>
      <c r="R4" s="49"/>
      <c r="S4" s="51"/>
      <c r="T4" s="51"/>
      <c r="U4" s="51"/>
      <c r="V4" s="51"/>
      <c r="W4" s="51"/>
    </row>
    <row r="5" spans="1:23" ht="12" customHeight="1" x14ac:dyDescent="0.15">
      <c r="A5" s="4"/>
      <c r="E5" s="52"/>
      <c r="F5" s="52"/>
      <c r="G5" s="53"/>
      <c r="H5" s="54">
        <v>2011</v>
      </c>
      <c r="I5" s="54"/>
      <c r="J5" s="54"/>
      <c r="K5" s="54"/>
      <c r="L5" s="53"/>
      <c r="M5" s="54">
        <v>2016</v>
      </c>
      <c r="N5" s="54"/>
      <c r="O5" s="54"/>
      <c r="P5" s="54"/>
      <c r="Q5" s="52"/>
      <c r="R5" s="54" t="s">
        <v>23</v>
      </c>
      <c r="S5" s="54"/>
      <c r="T5" s="54"/>
      <c r="U5" s="54"/>
      <c r="V5" s="25"/>
      <c r="W5" s="25"/>
    </row>
    <row r="6" spans="1:23" ht="12" customHeight="1" x14ac:dyDescent="0.15">
      <c r="A6" s="4"/>
      <c r="E6" s="52"/>
      <c r="F6" s="52"/>
      <c r="G6" s="53"/>
      <c r="H6" s="55" t="s">
        <v>32</v>
      </c>
      <c r="I6" s="55" t="s">
        <v>33</v>
      </c>
      <c r="J6" s="55" t="s">
        <v>34</v>
      </c>
      <c r="K6" s="55" t="s">
        <v>0</v>
      </c>
      <c r="L6" s="53"/>
      <c r="M6" s="55" t="s">
        <v>32</v>
      </c>
      <c r="N6" s="55" t="s">
        <v>33</v>
      </c>
      <c r="O6" s="55" t="s">
        <v>34</v>
      </c>
      <c r="P6" s="55" t="s">
        <v>0</v>
      </c>
      <c r="Q6" s="52"/>
      <c r="R6" s="54" t="s">
        <v>32</v>
      </c>
      <c r="S6" s="54" t="s">
        <v>33</v>
      </c>
      <c r="T6" s="54" t="s">
        <v>34</v>
      </c>
      <c r="U6" s="54" t="s">
        <v>0</v>
      </c>
      <c r="V6" s="25"/>
      <c r="W6" s="25"/>
    </row>
    <row r="7" spans="1:23" ht="12" customHeight="1" x14ac:dyDescent="0.15">
      <c r="E7" s="56" t="s">
        <v>14</v>
      </c>
      <c r="F7" s="56" t="s">
        <v>15</v>
      </c>
      <c r="G7" s="53"/>
      <c r="H7" s="57" t="s">
        <v>35</v>
      </c>
      <c r="I7" s="57" t="s">
        <v>36</v>
      </c>
      <c r="J7" s="57" t="s">
        <v>37</v>
      </c>
      <c r="K7" s="57" t="s">
        <v>38</v>
      </c>
      <c r="L7" s="53"/>
      <c r="M7" s="57" t="s">
        <v>35</v>
      </c>
      <c r="N7" s="57" t="s">
        <v>36</v>
      </c>
      <c r="O7" s="57" t="s">
        <v>37</v>
      </c>
      <c r="P7" s="57" t="s">
        <v>38</v>
      </c>
      <c r="Q7" s="52"/>
      <c r="R7" s="58" t="s">
        <v>35</v>
      </c>
      <c r="S7" s="58" t="s">
        <v>36</v>
      </c>
      <c r="T7" s="58" t="s">
        <v>37</v>
      </c>
      <c r="U7" s="58" t="s">
        <v>38</v>
      </c>
      <c r="V7" s="44"/>
      <c r="W7" s="44"/>
    </row>
    <row r="8" spans="1:23" ht="5.0999999999999996" customHeight="1" x14ac:dyDescent="0.15">
      <c r="E8" s="52"/>
      <c r="F8" s="52"/>
      <c r="G8" s="53"/>
      <c r="H8" s="59"/>
      <c r="I8" s="59"/>
      <c r="J8" s="59"/>
      <c r="K8" s="59"/>
      <c r="L8" s="53"/>
      <c r="M8" s="59"/>
      <c r="N8" s="59"/>
      <c r="O8" s="59"/>
      <c r="P8" s="59"/>
      <c r="Q8" s="52"/>
      <c r="R8" s="59"/>
      <c r="S8" s="59"/>
      <c r="T8" s="59"/>
      <c r="U8" s="59"/>
      <c r="V8" s="3"/>
      <c r="W8" s="3"/>
    </row>
    <row r="9" spans="1:23" ht="5.0999999999999996" customHeight="1" x14ac:dyDescent="0.15">
      <c r="E9" s="60"/>
      <c r="F9" s="60"/>
      <c r="G9" s="53"/>
      <c r="H9" s="60"/>
      <c r="I9" s="60"/>
      <c r="J9" s="60"/>
      <c r="K9" s="60"/>
      <c r="L9" s="53"/>
      <c r="M9" s="60"/>
      <c r="N9" s="60"/>
      <c r="O9" s="60"/>
      <c r="P9" s="60"/>
      <c r="Q9" s="52"/>
      <c r="R9" s="60"/>
      <c r="S9" s="60"/>
      <c r="T9" s="60"/>
      <c r="U9" s="60"/>
      <c r="V9" s="42"/>
      <c r="W9" s="42"/>
    </row>
    <row r="10" spans="1:23" ht="12" customHeight="1" x14ac:dyDescent="0.15">
      <c r="A10" s="5" t="s">
        <v>26</v>
      </c>
      <c r="B10" s="6"/>
      <c r="C10" s="6"/>
      <c r="D10" s="17"/>
      <c r="E10" s="15" t="s">
        <v>1</v>
      </c>
      <c r="F10" s="21" t="s">
        <v>16</v>
      </c>
      <c r="G10" s="9"/>
      <c r="H10" s="16">
        <v>994</v>
      </c>
      <c r="I10" s="16">
        <v>2738</v>
      </c>
      <c r="J10" s="16">
        <v>2678</v>
      </c>
      <c r="K10" s="16">
        <v>9969</v>
      </c>
      <c r="L10" s="9"/>
      <c r="M10" s="16">
        <v>1033</v>
      </c>
      <c r="N10" s="16">
        <v>3497</v>
      </c>
      <c r="O10" s="16">
        <v>3587</v>
      </c>
      <c r="P10" s="16">
        <v>12625</v>
      </c>
      <c r="R10" s="43" t="str">
        <f>IF(ROUND((M10/H10)*100,0)&gt;100,"+ "&amp;ROUND((M10/H10)*100,0)-100&amp;"%",IF(ROUND((M10/H10)*100,0)&lt;100,"- "&amp;100-ROUND((M10/H10)*100,0)&amp;"%","o"))</f>
        <v>+ 4%</v>
      </c>
      <c r="S10" s="43" t="str">
        <f>IF(ROUND((N10/I10)*100,0)&gt;100,"+ "&amp;ROUND((N10/I10)*100,0)-100&amp;"%",IF(ROUND((N10/I10)*100,0)&lt;100,"- "&amp;100-ROUND((N10/I10)*100,0)&amp;"%","o"))</f>
        <v>+ 28%</v>
      </c>
      <c r="T10" s="43" t="str">
        <f>IF(ROUND((O10/J10)*100,0)&gt;100,"+ "&amp;ROUND((O10/J10)*100,0)-100&amp;"%",IF(ROUND((O10/J10)*100,0)&lt;100,"- "&amp;100-ROUND((O10/J10)*100,0)&amp;"%","o"))</f>
        <v>+ 34%</v>
      </c>
      <c r="U10" s="43" t="str">
        <f>IF(ROUND((P10/K10)*100,0)&gt;100,"+ "&amp;ROUND((P10/K10)*100,0)-100&amp;"%",IF(ROUND((P10/K10)*100,0)&lt;100,"- "&amp;100-ROUND((P10/K10)*100,0)&amp;"%","o"))</f>
        <v>+ 27%</v>
      </c>
      <c r="V10" s="31">
        <f>(P10-K10)/K10</f>
        <v>0.26642592035309459</v>
      </c>
      <c r="W10" s="43"/>
    </row>
    <row r="11" spans="1:23" ht="12" customHeight="1" x14ac:dyDescent="0.15">
      <c r="A11" s="2"/>
      <c r="B11" s="1"/>
      <c r="C11" s="1"/>
      <c r="D11" s="17"/>
      <c r="E11" s="34"/>
      <c r="F11" s="35" t="s">
        <v>9</v>
      </c>
      <c r="G11" s="9"/>
      <c r="H11" s="40">
        <v>877</v>
      </c>
      <c r="I11" s="40">
        <v>2679</v>
      </c>
      <c r="J11" s="40">
        <v>3014</v>
      </c>
      <c r="K11" s="40">
        <v>10424</v>
      </c>
      <c r="L11" s="9"/>
      <c r="M11" s="40">
        <v>1065</v>
      </c>
      <c r="N11" s="40">
        <v>3504</v>
      </c>
      <c r="O11" s="40">
        <v>4230</v>
      </c>
      <c r="P11" s="40">
        <v>13831</v>
      </c>
      <c r="R11" s="40" t="str">
        <f t="shared" ref="R11:U33" si="0">IF(ROUND((M11/H11)*100,0)&gt;100,"+ "&amp;ROUND((M11/H11)*100,0)-100&amp;"%",IF(ROUND((M11/H11)*100,0)&lt;100,"- "&amp;100-ROUND((M11/H11)*100,0)&amp;"%","o"))</f>
        <v>+ 21%</v>
      </c>
      <c r="S11" s="40" t="str">
        <f t="shared" si="0"/>
        <v>+ 31%</v>
      </c>
      <c r="T11" s="40" t="str">
        <f t="shared" si="0"/>
        <v>+ 40%</v>
      </c>
      <c r="U11" s="40" t="str">
        <f t="shared" si="0"/>
        <v>+ 33%</v>
      </c>
      <c r="V11" s="31">
        <f t="shared" ref="V11:V36" si="1">(P11-K11)/K11</f>
        <v>0.32684190330007673</v>
      </c>
      <c r="W11" s="40"/>
    </row>
    <row r="12" spans="1:23" ht="12" customHeight="1" x14ac:dyDescent="0.15">
      <c r="A12" s="2" t="s">
        <v>27</v>
      </c>
      <c r="B12" s="1"/>
      <c r="D12" s="17"/>
      <c r="E12" s="10"/>
      <c r="F12" s="22" t="s">
        <v>0</v>
      </c>
      <c r="G12" s="9"/>
      <c r="H12" s="14">
        <v>1871</v>
      </c>
      <c r="I12" s="14">
        <v>5417</v>
      </c>
      <c r="J12" s="14">
        <v>5692</v>
      </c>
      <c r="K12" s="14">
        <v>20393</v>
      </c>
      <c r="L12" s="9"/>
      <c r="M12" s="14">
        <v>2098</v>
      </c>
      <c r="N12" s="14">
        <v>7001</v>
      </c>
      <c r="O12" s="14">
        <v>7817</v>
      </c>
      <c r="P12" s="14">
        <v>26456</v>
      </c>
      <c r="R12" s="14" t="str">
        <f t="shared" si="0"/>
        <v>+ 12%</v>
      </c>
      <c r="S12" s="14" t="str">
        <f t="shared" si="0"/>
        <v>+ 29%</v>
      </c>
      <c r="T12" s="14" t="str">
        <f t="shared" si="0"/>
        <v>+ 37%</v>
      </c>
      <c r="U12" s="14" t="str">
        <f t="shared" si="0"/>
        <v>+ 30%</v>
      </c>
      <c r="V12" s="45">
        <f t="shared" si="1"/>
        <v>0.29730789976952876</v>
      </c>
      <c r="W12" s="14"/>
    </row>
    <row r="13" spans="1:23" ht="12" customHeight="1" x14ac:dyDescent="0.15">
      <c r="A13" s="2" t="s">
        <v>28</v>
      </c>
      <c r="B13" s="1"/>
      <c r="D13" s="17"/>
      <c r="E13" s="38" t="s">
        <v>48</v>
      </c>
      <c r="F13" s="39" t="s">
        <v>11</v>
      </c>
      <c r="G13" s="9"/>
      <c r="H13" s="40">
        <v>565.66666666666663</v>
      </c>
      <c r="I13" s="40">
        <v>2039.3333333333333</v>
      </c>
      <c r="J13" s="40">
        <v>1924.3333333333333</v>
      </c>
      <c r="K13" s="40">
        <v>6889</v>
      </c>
      <c r="L13" s="9"/>
      <c r="M13" s="40">
        <v>621.5</v>
      </c>
      <c r="N13" s="40">
        <v>2342.5</v>
      </c>
      <c r="O13" s="40">
        <v>2167.25</v>
      </c>
      <c r="P13" s="40">
        <v>7783.75</v>
      </c>
      <c r="R13" s="40" t="str">
        <f t="shared" si="0"/>
        <v>+ 10%</v>
      </c>
      <c r="S13" s="40" t="str">
        <f t="shared" si="0"/>
        <v>+ 15%</v>
      </c>
      <c r="T13" s="40" t="str">
        <f t="shared" si="0"/>
        <v>+ 13%</v>
      </c>
      <c r="U13" s="40" t="str">
        <f t="shared" si="0"/>
        <v>+ 13%</v>
      </c>
      <c r="V13" s="31">
        <f t="shared" si="1"/>
        <v>0.12988096966177964</v>
      </c>
      <c r="W13" s="40"/>
    </row>
    <row r="14" spans="1:23" ht="12" customHeight="1" x14ac:dyDescent="0.15">
      <c r="A14" s="2" t="s">
        <v>29</v>
      </c>
      <c r="B14" s="1"/>
      <c r="D14" s="17"/>
      <c r="E14" s="36"/>
      <c r="F14" s="37" t="s">
        <v>17</v>
      </c>
      <c r="G14" s="9"/>
      <c r="H14" s="41">
        <v>477.66666666666669</v>
      </c>
      <c r="I14" s="41">
        <v>1865</v>
      </c>
      <c r="J14" s="41">
        <v>2148.6666666666665</v>
      </c>
      <c r="K14" s="41">
        <v>7124.333333333333</v>
      </c>
      <c r="L14" s="9"/>
      <c r="M14" s="41">
        <v>600.5</v>
      </c>
      <c r="N14" s="41">
        <v>2178.25</v>
      </c>
      <c r="O14" s="41">
        <v>2330.75</v>
      </c>
      <c r="P14" s="41">
        <v>7831.75</v>
      </c>
      <c r="R14" s="41" t="str">
        <f t="shared" si="0"/>
        <v>+ 26%</v>
      </c>
      <c r="S14" s="41" t="str">
        <f t="shared" si="0"/>
        <v>+ 17%</v>
      </c>
      <c r="T14" s="41" t="str">
        <f t="shared" si="0"/>
        <v>+ 8%</v>
      </c>
      <c r="U14" s="41" t="str">
        <f t="shared" si="0"/>
        <v>+ 10%</v>
      </c>
      <c r="V14" s="31">
        <f t="shared" si="1"/>
        <v>9.9295840546483924E-2</v>
      </c>
      <c r="W14" s="41"/>
    </row>
    <row r="15" spans="1:23" ht="12" customHeight="1" x14ac:dyDescent="0.15">
      <c r="A15" s="2" t="s">
        <v>30</v>
      </c>
      <c r="B15" s="1"/>
      <c r="D15" s="17"/>
      <c r="E15" s="28"/>
      <c r="F15" s="29" t="s">
        <v>0</v>
      </c>
      <c r="G15" s="9"/>
      <c r="H15" s="30">
        <v>1043.3333333333333</v>
      </c>
      <c r="I15" s="30">
        <v>3904.333333333333</v>
      </c>
      <c r="J15" s="30">
        <v>4073</v>
      </c>
      <c r="K15" s="30">
        <v>14013.333333333332</v>
      </c>
      <c r="L15" s="9"/>
      <c r="M15" s="30">
        <v>1222</v>
      </c>
      <c r="N15" s="30">
        <v>4520.75</v>
      </c>
      <c r="O15" s="30">
        <v>4498</v>
      </c>
      <c r="P15" s="30">
        <v>15615.5</v>
      </c>
      <c r="R15" s="30" t="str">
        <f t="shared" si="0"/>
        <v>+ 17%</v>
      </c>
      <c r="S15" s="30" t="str">
        <f t="shared" si="0"/>
        <v>+ 16%</v>
      </c>
      <c r="T15" s="30" t="str">
        <f t="shared" si="0"/>
        <v>+ 10%</v>
      </c>
      <c r="U15" s="30" t="str">
        <f t="shared" si="0"/>
        <v>+ 11%</v>
      </c>
      <c r="V15" s="45">
        <f t="shared" si="1"/>
        <v>0.11433158896289258</v>
      </c>
      <c r="W15" s="30"/>
    </row>
    <row r="16" spans="1:23" ht="12" customHeight="1" x14ac:dyDescent="0.15">
      <c r="A16" s="2" t="s">
        <v>31</v>
      </c>
      <c r="B16" s="1"/>
      <c r="D16" s="17"/>
      <c r="E16" s="32" t="s">
        <v>2</v>
      </c>
      <c r="F16" s="33" t="s">
        <v>18</v>
      </c>
      <c r="G16" s="9"/>
      <c r="H16" s="41">
        <v>254.66666666666666</v>
      </c>
      <c r="I16" s="41">
        <v>871.66666666666663</v>
      </c>
      <c r="J16" s="41">
        <v>821.66666666666663</v>
      </c>
      <c r="K16" s="41">
        <v>3029</v>
      </c>
      <c r="L16" s="9"/>
      <c r="M16" s="41">
        <v>259</v>
      </c>
      <c r="N16" s="41">
        <v>843</v>
      </c>
      <c r="O16" s="41">
        <v>789.75</v>
      </c>
      <c r="P16" s="41">
        <v>2893.25</v>
      </c>
      <c r="R16" s="41" t="str">
        <f t="shared" si="0"/>
        <v>+ 2%</v>
      </c>
      <c r="S16" s="41" t="str">
        <f t="shared" si="0"/>
        <v>- 3%</v>
      </c>
      <c r="T16" s="41" t="str">
        <f t="shared" si="0"/>
        <v>- 4%</v>
      </c>
      <c r="U16" s="41" t="str">
        <f t="shared" si="0"/>
        <v>- 4%</v>
      </c>
      <c r="V16" s="31">
        <f t="shared" si="1"/>
        <v>-4.4816771211620997E-2</v>
      </c>
      <c r="W16" s="41"/>
    </row>
    <row r="17" spans="1:23" ht="12" customHeight="1" x14ac:dyDescent="0.15">
      <c r="A17" s="27"/>
      <c r="B17" s="27"/>
      <c r="C17" s="27"/>
      <c r="D17" s="17"/>
      <c r="E17" s="34"/>
      <c r="F17" s="35" t="s">
        <v>16</v>
      </c>
      <c r="G17" s="9"/>
      <c r="H17" s="40">
        <v>217.33333333333334</v>
      </c>
      <c r="I17" s="40">
        <v>795.66666666666663</v>
      </c>
      <c r="J17" s="40">
        <v>894.66666666666663</v>
      </c>
      <c r="K17" s="40">
        <v>2975</v>
      </c>
      <c r="L17" s="9"/>
      <c r="M17" s="40">
        <v>208.25</v>
      </c>
      <c r="N17" s="40">
        <v>733.5</v>
      </c>
      <c r="O17" s="40">
        <v>779</v>
      </c>
      <c r="P17" s="40">
        <v>2600.5</v>
      </c>
      <c r="R17" s="40" t="str">
        <f t="shared" si="0"/>
        <v>- 4%</v>
      </c>
      <c r="S17" s="40" t="str">
        <f t="shared" si="0"/>
        <v>- 8%</v>
      </c>
      <c r="T17" s="40" t="str">
        <f t="shared" si="0"/>
        <v>- 13%</v>
      </c>
      <c r="U17" s="40" t="str">
        <f t="shared" si="0"/>
        <v>- 13%</v>
      </c>
      <c r="V17" s="31">
        <f t="shared" si="1"/>
        <v>-0.12588235294117647</v>
      </c>
      <c r="W17" s="40"/>
    </row>
    <row r="18" spans="1:23" ht="12" customHeight="1" x14ac:dyDescent="0.15">
      <c r="A18" s="27"/>
      <c r="B18" s="27"/>
      <c r="C18" s="27"/>
      <c r="D18" s="17"/>
      <c r="E18" s="10"/>
      <c r="F18" s="22" t="s">
        <v>0</v>
      </c>
      <c r="G18" s="9"/>
      <c r="H18" s="14">
        <v>472</v>
      </c>
      <c r="I18" s="14">
        <v>1667.3333333333333</v>
      </c>
      <c r="J18" s="14">
        <v>1716.3333333333333</v>
      </c>
      <c r="K18" s="14">
        <v>6004</v>
      </c>
      <c r="L18" s="9"/>
      <c r="M18" s="14">
        <v>467.25</v>
      </c>
      <c r="N18" s="14">
        <v>1576.5</v>
      </c>
      <c r="O18" s="14">
        <v>1568.75</v>
      </c>
      <c r="P18" s="14">
        <v>5493.75</v>
      </c>
      <c r="R18" s="14" t="str">
        <f t="shared" si="0"/>
        <v>- 1%</v>
      </c>
      <c r="S18" s="14" t="str">
        <f t="shared" si="0"/>
        <v>- 5%</v>
      </c>
      <c r="T18" s="14" t="str">
        <f t="shared" si="0"/>
        <v>- 9%</v>
      </c>
      <c r="U18" s="14" t="str">
        <f t="shared" si="0"/>
        <v>- 8%</v>
      </c>
      <c r="V18" s="45">
        <f t="shared" si="1"/>
        <v>-8.4985009993337773E-2</v>
      </c>
      <c r="W18" s="14"/>
    </row>
    <row r="19" spans="1:23" ht="12" customHeight="1" x14ac:dyDescent="0.15">
      <c r="A19" s="27"/>
      <c r="B19" s="27"/>
      <c r="C19" s="27"/>
      <c r="D19" s="17"/>
      <c r="E19" s="38" t="s">
        <v>3</v>
      </c>
      <c r="F19" s="39" t="s">
        <v>12</v>
      </c>
      <c r="G19" s="9"/>
      <c r="H19" s="40">
        <v>450.5</v>
      </c>
      <c r="I19" s="40">
        <v>1655</v>
      </c>
      <c r="J19" s="40">
        <v>1823.5</v>
      </c>
      <c r="K19" s="40">
        <v>6084.5</v>
      </c>
      <c r="L19" s="9"/>
      <c r="M19" s="40">
        <v>266.66666666666669</v>
      </c>
      <c r="N19" s="40">
        <v>816.33333333333337</v>
      </c>
      <c r="O19" s="40">
        <v>809</v>
      </c>
      <c r="P19" s="40">
        <v>2867</v>
      </c>
      <c r="R19" s="40" t="str">
        <f t="shared" si="0"/>
        <v>- 41%</v>
      </c>
      <c r="S19" s="40" t="str">
        <f t="shared" si="0"/>
        <v>- 51%</v>
      </c>
      <c r="T19" s="40" t="str">
        <f t="shared" si="0"/>
        <v>- 56%</v>
      </c>
      <c r="U19" s="40" t="str">
        <f t="shared" si="0"/>
        <v>- 53%</v>
      </c>
      <c r="V19" s="31">
        <f t="shared" si="1"/>
        <v>-0.52880269537349001</v>
      </c>
      <c r="W19" s="40"/>
    </row>
    <row r="20" spans="1:23" ht="12" customHeight="1" x14ac:dyDescent="0.15">
      <c r="A20" s="5" t="s">
        <v>21</v>
      </c>
      <c r="B20" s="6"/>
      <c r="C20" s="6"/>
      <c r="D20" s="17"/>
      <c r="E20" s="36"/>
      <c r="F20" s="37" t="s">
        <v>19</v>
      </c>
      <c r="G20" s="9"/>
      <c r="H20" s="41">
        <v>533</v>
      </c>
      <c r="I20" s="41">
        <v>1603.5</v>
      </c>
      <c r="J20" s="41">
        <v>1627</v>
      </c>
      <c r="K20" s="41">
        <v>5934.5</v>
      </c>
      <c r="L20" s="9"/>
      <c r="M20" s="41">
        <v>255.33333333333334</v>
      </c>
      <c r="N20" s="41">
        <v>912</v>
      </c>
      <c r="O20" s="41">
        <v>843.66666666666663</v>
      </c>
      <c r="P20" s="41">
        <v>2999.6666666666665</v>
      </c>
      <c r="R20" s="41" t="str">
        <f t="shared" si="0"/>
        <v>- 52%</v>
      </c>
      <c r="S20" s="41" t="str">
        <f t="shared" si="0"/>
        <v>- 43%</v>
      </c>
      <c r="T20" s="41" t="str">
        <f t="shared" si="0"/>
        <v>- 48%</v>
      </c>
      <c r="U20" s="41" t="str">
        <f t="shared" si="0"/>
        <v>- 49%</v>
      </c>
      <c r="V20" s="31">
        <f t="shared" si="1"/>
        <v>-0.4945375909231331</v>
      </c>
      <c r="W20" s="41"/>
    </row>
    <row r="21" spans="1:23" ht="12" customHeight="1" x14ac:dyDescent="0.15">
      <c r="A21" s="27"/>
      <c r="B21" s="27"/>
      <c r="C21" s="27"/>
      <c r="D21" s="17"/>
      <c r="E21" s="28"/>
      <c r="F21" s="29" t="s">
        <v>0</v>
      </c>
      <c r="G21" s="9"/>
      <c r="H21" s="30">
        <v>983.5</v>
      </c>
      <c r="I21" s="30">
        <v>3258.5</v>
      </c>
      <c r="J21" s="30">
        <v>3450.5</v>
      </c>
      <c r="K21" s="30">
        <v>12019</v>
      </c>
      <c r="L21" s="9"/>
      <c r="M21" s="30">
        <v>522</v>
      </c>
      <c r="N21" s="30">
        <v>1728.3333333333335</v>
      </c>
      <c r="O21" s="30">
        <v>1652.6666666666665</v>
      </c>
      <c r="P21" s="30">
        <v>5866.6666666666661</v>
      </c>
      <c r="R21" s="30" t="str">
        <f t="shared" si="0"/>
        <v>- 47%</v>
      </c>
      <c r="S21" s="30" t="str">
        <f t="shared" si="0"/>
        <v>- 47%</v>
      </c>
      <c r="T21" s="30" t="str">
        <f t="shared" si="0"/>
        <v>- 52%</v>
      </c>
      <c r="U21" s="30" t="str">
        <f t="shared" si="0"/>
        <v>- 51%</v>
      </c>
      <c r="V21" s="45">
        <f t="shared" si="1"/>
        <v>-0.51188396150539428</v>
      </c>
      <c r="W21" s="30"/>
    </row>
    <row r="22" spans="1:23" ht="12" customHeight="1" x14ac:dyDescent="0.15">
      <c r="A22" s="26" t="s">
        <v>44</v>
      </c>
      <c r="B22" s="27"/>
      <c r="C22" s="27"/>
      <c r="D22" s="17"/>
      <c r="E22" s="32" t="s">
        <v>4</v>
      </c>
      <c r="F22" s="33" t="s">
        <v>11</v>
      </c>
      <c r="G22" s="9"/>
      <c r="H22" s="41">
        <v>414</v>
      </c>
      <c r="I22" s="41">
        <v>1587</v>
      </c>
      <c r="J22" s="41">
        <v>1794</v>
      </c>
      <c r="K22" s="41">
        <v>5900.666666666667</v>
      </c>
      <c r="L22" s="9"/>
      <c r="M22" s="41">
        <v>237.5</v>
      </c>
      <c r="N22" s="41">
        <v>758.75</v>
      </c>
      <c r="O22" s="41">
        <v>756.75</v>
      </c>
      <c r="P22" s="41">
        <v>2596</v>
      </c>
      <c r="R22" s="41" t="str">
        <f t="shared" si="0"/>
        <v>- 43%</v>
      </c>
      <c r="S22" s="41" t="str">
        <f t="shared" si="0"/>
        <v>- 52%</v>
      </c>
      <c r="T22" s="41" t="str">
        <f t="shared" si="0"/>
        <v>- 58%</v>
      </c>
      <c r="U22" s="41" t="str">
        <f t="shared" si="0"/>
        <v>- 56%</v>
      </c>
      <c r="V22" s="31">
        <f t="shared" si="1"/>
        <v>-0.56004971189696084</v>
      </c>
      <c r="W22" s="41"/>
    </row>
    <row r="23" spans="1:23" ht="12" customHeight="1" x14ac:dyDescent="0.15">
      <c r="A23" s="26" t="s">
        <v>43</v>
      </c>
      <c r="B23" s="27"/>
      <c r="C23" s="27"/>
      <c r="D23" s="17"/>
      <c r="E23" s="34"/>
      <c r="F23" s="35" t="s">
        <v>12</v>
      </c>
      <c r="G23" s="9"/>
      <c r="H23" s="40">
        <v>524</v>
      </c>
      <c r="I23" s="40">
        <v>1598.6666666666667</v>
      </c>
      <c r="J23" s="40">
        <v>1644.6666666666667</v>
      </c>
      <c r="K23" s="40">
        <v>5793.666666666667</v>
      </c>
      <c r="L23" s="9"/>
      <c r="M23" s="40">
        <v>198.25</v>
      </c>
      <c r="N23" s="40">
        <v>763.75</v>
      </c>
      <c r="O23" s="40">
        <v>795.25</v>
      </c>
      <c r="P23" s="40">
        <v>2618.75</v>
      </c>
      <c r="R23" s="40" t="str">
        <f t="shared" si="0"/>
        <v>- 62%</v>
      </c>
      <c r="S23" s="40" t="str">
        <f t="shared" si="0"/>
        <v>- 52%</v>
      </c>
      <c r="T23" s="40" t="str">
        <f t="shared" si="0"/>
        <v>- 52%</v>
      </c>
      <c r="U23" s="40" t="str">
        <f t="shared" si="0"/>
        <v>- 55%</v>
      </c>
      <c r="V23" s="31">
        <f t="shared" si="1"/>
        <v>-0.54799781370461997</v>
      </c>
      <c r="W23" s="40"/>
    </row>
    <row r="24" spans="1:23" ht="12" customHeight="1" x14ac:dyDescent="0.15">
      <c r="A24" s="26"/>
      <c r="B24" s="3"/>
      <c r="C24" s="3"/>
      <c r="D24" s="17"/>
      <c r="E24" s="10"/>
      <c r="F24" s="22" t="s">
        <v>0</v>
      </c>
      <c r="G24" s="9"/>
      <c r="H24" s="14">
        <v>938</v>
      </c>
      <c r="I24" s="14">
        <v>3185.666666666667</v>
      </c>
      <c r="J24" s="14">
        <v>3438.666666666667</v>
      </c>
      <c r="K24" s="14">
        <v>11694.333333333334</v>
      </c>
      <c r="L24" s="9"/>
      <c r="M24" s="14">
        <v>435.75</v>
      </c>
      <c r="N24" s="14">
        <v>1522.5</v>
      </c>
      <c r="O24" s="14">
        <v>1552</v>
      </c>
      <c r="P24" s="14">
        <v>5214.75</v>
      </c>
      <c r="R24" s="14" t="str">
        <f t="shared" si="0"/>
        <v>- 54%</v>
      </c>
      <c r="S24" s="14" t="str">
        <f t="shared" si="0"/>
        <v>- 52%</v>
      </c>
      <c r="T24" s="14" t="str">
        <f t="shared" si="0"/>
        <v>- 55%</v>
      </c>
      <c r="U24" s="14" t="str">
        <f t="shared" si="0"/>
        <v>- 55%</v>
      </c>
      <c r="V24" s="45">
        <f t="shared" si="1"/>
        <v>-0.55407889861186332</v>
      </c>
      <c r="W24" s="14"/>
    </row>
    <row r="25" spans="1:23" ht="12" customHeight="1" x14ac:dyDescent="0.15">
      <c r="A25" s="26" t="s">
        <v>46</v>
      </c>
      <c r="B25" s="3"/>
      <c r="C25" s="3"/>
      <c r="D25" s="17"/>
      <c r="E25" s="38" t="s">
        <v>5</v>
      </c>
      <c r="F25" s="39" t="s">
        <v>11</v>
      </c>
      <c r="G25" s="9"/>
      <c r="H25" s="40">
        <v>286.5</v>
      </c>
      <c r="I25" s="40">
        <v>1216.5</v>
      </c>
      <c r="J25" s="40">
        <v>1044</v>
      </c>
      <c r="K25" s="40">
        <v>3806</v>
      </c>
      <c r="L25" s="9"/>
      <c r="M25" s="40">
        <v>370.5</v>
      </c>
      <c r="N25" s="40">
        <v>1272.75</v>
      </c>
      <c r="O25" s="40">
        <v>1082.5</v>
      </c>
      <c r="P25" s="40">
        <v>3992.5</v>
      </c>
      <c r="R25" s="40" t="str">
        <f t="shared" si="0"/>
        <v>+ 29%</v>
      </c>
      <c r="S25" s="40" t="str">
        <f t="shared" si="0"/>
        <v>+ 5%</v>
      </c>
      <c r="T25" s="40" t="str">
        <f t="shared" si="0"/>
        <v>+ 4%</v>
      </c>
      <c r="U25" s="40" t="str">
        <f t="shared" si="0"/>
        <v>+ 5%</v>
      </c>
      <c r="V25" s="31">
        <f t="shared" si="1"/>
        <v>4.900157645822386E-2</v>
      </c>
      <c r="W25" s="40"/>
    </row>
    <row r="26" spans="1:23" ht="12" customHeight="1" x14ac:dyDescent="0.15">
      <c r="A26" s="26" t="s">
        <v>45</v>
      </c>
      <c r="B26" s="3"/>
      <c r="C26" s="3"/>
      <c r="D26" s="17"/>
      <c r="E26" s="36"/>
      <c r="F26" s="37" t="s">
        <v>10</v>
      </c>
      <c r="G26" s="9"/>
      <c r="H26" s="41">
        <v>316</v>
      </c>
      <c r="I26" s="41">
        <v>1091</v>
      </c>
      <c r="J26" s="41">
        <v>1085.5</v>
      </c>
      <c r="K26" s="41">
        <v>3748</v>
      </c>
      <c r="L26" s="9"/>
      <c r="M26" s="41">
        <v>360.25</v>
      </c>
      <c r="N26" s="41">
        <v>1163.75</v>
      </c>
      <c r="O26" s="41">
        <v>1180.75</v>
      </c>
      <c r="P26" s="41">
        <v>3977</v>
      </c>
      <c r="R26" s="41" t="str">
        <f t="shared" si="0"/>
        <v>+ 14%</v>
      </c>
      <c r="S26" s="41" t="str">
        <f t="shared" si="0"/>
        <v>+ 7%</v>
      </c>
      <c r="T26" s="41" t="str">
        <f t="shared" si="0"/>
        <v>+ 9%</v>
      </c>
      <c r="U26" s="41" t="str">
        <f t="shared" si="0"/>
        <v>+ 6%</v>
      </c>
      <c r="V26" s="31">
        <f t="shared" si="1"/>
        <v>6.109925293489861E-2</v>
      </c>
      <c r="W26" s="41"/>
    </row>
    <row r="27" spans="1:23" ht="12" customHeight="1" x14ac:dyDescent="0.15">
      <c r="A27" s="26"/>
      <c r="D27" s="17"/>
      <c r="E27" s="28"/>
      <c r="F27" s="29" t="s">
        <v>0</v>
      </c>
      <c r="G27" s="9"/>
      <c r="H27" s="30">
        <v>602.5</v>
      </c>
      <c r="I27" s="30">
        <v>2307.5</v>
      </c>
      <c r="J27" s="30">
        <v>2129.5</v>
      </c>
      <c r="K27" s="30">
        <v>7554</v>
      </c>
      <c r="L27" s="9"/>
      <c r="M27" s="30">
        <v>730.75</v>
      </c>
      <c r="N27" s="30">
        <v>2436.5</v>
      </c>
      <c r="O27" s="30">
        <v>2263.25</v>
      </c>
      <c r="P27" s="30">
        <v>7969.5</v>
      </c>
      <c r="R27" s="30" t="str">
        <f t="shared" si="0"/>
        <v>+ 21%</v>
      </c>
      <c r="S27" s="30" t="str">
        <f t="shared" si="0"/>
        <v>+ 6%</v>
      </c>
      <c r="T27" s="30" t="str">
        <f t="shared" si="0"/>
        <v>+ 6%</v>
      </c>
      <c r="U27" s="30" t="str">
        <f t="shared" si="0"/>
        <v>+ 6%</v>
      </c>
      <c r="V27" s="45">
        <f t="shared" si="1"/>
        <v>5.5003971405877677E-2</v>
      </c>
      <c r="W27" s="30"/>
    </row>
    <row r="28" spans="1:23" ht="12" customHeight="1" x14ac:dyDescent="0.15">
      <c r="A28" s="26"/>
      <c r="D28" s="17"/>
      <c r="E28" s="32" t="s">
        <v>6</v>
      </c>
      <c r="F28" s="33" t="s">
        <v>11</v>
      </c>
      <c r="G28" s="9"/>
      <c r="H28" s="41">
        <v>110.66666666666667</v>
      </c>
      <c r="I28" s="41">
        <v>418</v>
      </c>
      <c r="J28" s="41">
        <v>452.33333333333331</v>
      </c>
      <c r="K28" s="41">
        <v>1482.6666666666667</v>
      </c>
      <c r="L28" s="9"/>
      <c r="M28" s="41">
        <v>118.66666666666667</v>
      </c>
      <c r="N28" s="41">
        <v>386.33333333333331</v>
      </c>
      <c r="O28" s="41">
        <v>422.33333333333331</v>
      </c>
      <c r="P28" s="41">
        <v>1334.6666666666667</v>
      </c>
      <c r="R28" s="41" t="str">
        <f t="shared" si="0"/>
        <v>+ 7%</v>
      </c>
      <c r="S28" s="41" t="str">
        <f t="shared" si="0"/>
        <v>- 8%</v>
      </c>
      <c r="T28" s="41" t="str">
        <f t="shared" si="0"/>
        <v>- 7%</v>
      </c>
      <c r="U28" s="41" t="str">
        <f t="shared" si="0"/>
        <v>- 10%</v>
      </c>
      <c r="V28" s="31">
        <f t="shared" si="1"/>
        <v>-9.9820143884892076E-2</v>
      </c>
      <c r="W28" s="41"/>
    </row>
    <row r="29" spans="1:23" ht="12" customHeight="1" x14ac:dyDescent="0.15">
      <c r="A29" s="26"/>
      <c r="D29" s="17"/>
      <c r="E29" s="34"/>
      <c r="F29" s="35" t="s">
        <v>20</v>
      </c>
      <c r="G29" s="9"/>
      <c r="H29" s="40">
        <v>114</v>
      </c>
      <c r="I29" s="40">
        <v>495.33333333333331</v>
      </c>
      <c r="J29" s="40">
        <v>458.33333333333331</v>
      </c>
      <c r="K29" s="40">
        <v>1576</v>
      </c>
      <c r="L29" s="9"/>
      <c r="M29" s="40">
        <v>122.33333333333333</v>
      </c>
      <c r="N29" s="40">
        <v>413.33333333333331</v>
      </c>
      <c r="O29" s="40">
        <v>414.33333333333331</v>
      </c>
      <c r="P29" s="40">
        <v>1408.3333333333333</v>
      </c>
      <c r="R29" s="40" t="str">
        <f t="shared" si="0"/>
        <v>+ 7%</v>
      </c>
      <c r="S29" s="40" t="str">
        <f t="shared" si="0"/>
        <v>- 17%</v>
      </c>
      <c r="T29" s="40" t="str">
        <f t="shared" si="0"/>
        <v>- 10%</v>
      </c>
      <c r="U29" s="40" t="str">
        <f t="shared" si="0"/>
        <v>- 11%</v>
      </c>
      <c r="V29" s="31">
        <f t="shared" si="1"/>
        <v>-0.10638747884940783</v>
      </c>
      <c r="W29" s="40"/>
    </row>
    <row r="30" spans="1:23" ht="12" customHeight="1" x14ac:dyDescent="0.15">
      <c r="A30" s="26"/>
      <c r="D30" s="17"/>
      <c r="E30" s="10"/>
      <c r="F30" s="22" t="s">
        <v>0</v>
      </c>
      <c r="G30" s="9"/>
      <c r="H30" s="14">
        <v>224.66666666666669</v>
      </c>
      <c r="I30" s="14">
        <v>913.33333333333326</v>
      </c>
      <c r="J30" s="14">
        <v>910.66666666666663</v>
      </c>
      <c r="K30" s="14">
        <v>3058.666666666667</v>
      </c>
      <c r="L30" s="9"/>
      <c r="M30" s="14">
        <v>241</v>
      </c>
      <c r="N30" s="14">
        <v>799.66666666666663</v>
      </c>
      <c r="O30" s="14">
        <v>836.66666666666663</v>
      </c>
      <c r="P30" s="14">
        <v>2743</v>
      </c>
      <c r="R30" s="14" t="str">
        <f t="shared" si="0"/>
        <v>+ 7%</v>
      </c>
      <c r="S30" s="14" t="str">
        <f t="shared" si="0"/>
        <v>- 12%</v>
      </c>
      <c r="T30" s="14" t="str">
        <f t="shared" si="0"/>
        <v>- 8%</v>
      </c>
      <c r="U30" s="14" t="str">
        <f t="shared" si="0"/>
        <v>- 10%</v>
      </c>
      <c r="V30" s="45">
        <f t="shared" si="1"/>
        <v>-0.10320401046207507</v>
      </c>
      <c r="W30" s="14"/>
    </row>
    <row r="31" spans="1:23" ht="12" customHeight="1" x14ac:dyDescent="0.15">
      <c r="A31" s="26"/>
      <c r="D31" s="17"/>
      <c r="E31" s="38" t="s">
        <v>7</v>
      </c>
      <c r="F31" s="39" t="s">
        <v>16</v>
      </c>
      <c r="G31" s="9"/>
      <c r="H31" s="40">
        <v>254.66666666666666</v>
      </c>
      <c r="I31" s="40">
        <v>942.33333333333337</v>
      </c>
      <c r="J31" s="40">
        <v>984</v>
      </c>
      <c r="K31" s="40">
        <v>3269.3333333333335</v>
      </c>
      <c r="L31" s="9"/>
      <c r="M31" s="40">
        <v>279.66666666666669</v>
      </c>
      <c r="N31" s="40">
        <v>906.66666666666663</v>
      </c>
      <c r="O31" s="40">
        <v>1026.3333333333333</v>
      </c>
      <c r="P31" s="40">
        <v>3245.6666666666665</v>
      </c>
      <c r="R31" s="40" t="str">
        <f t="shared" si="0"/>
        <v>+ 10%</v>
      </c>
      <c r="S31" s="40" t="str">
        <f t="shared" si="0"/>
        <v>- 4%</v>
      </c>
      <c r="T31" s="40" t="str">
        <f t="shared" si="0"/>
        <v>+ 4%</v>
      </c>
      <c r="U31" s="40" t="str">
        <f t="shared" si="0"/>
        <v>- 1%</v>
      </c>
      <c r="V31" s="31">
        <f t="shared" si="1"/>
        <v>-7.2389885807504998E-3</v>
      </c>
      <c r="W31" s="40"/>
    </row>
    <row r="32" spans="1:23" ht="12" customHeight="1" x14ac:dyDescent="0.15">
      <c r="A32" s="26"/>
      <c r="D32" s="17"/>
      <c r="E32" s="36"/>
      <c r="F32" s="37" t="s">
        <v>20</v>
      </c>
      <c r="G32" s="9"/>
      <c r="H32" s="41">
        <v>239</v>
      </c>
      <c r="I32" s="41">
        <v>898.66666666666663</v>
      </c>
      <c r="J32" s="41">
        <v>896.66666666666663</v>
      </c>
      <c r="K32" s="41">
        <v>3151</v>
      </c>
      <c r="L32" s="9"/>
      <c r="M32" s="41">
        <v>289</v>
      </c>
      <c r="N32" s="41">
        <v>990.33333333333337</v>
      </c>
      <c r="O32" s="41">
        <v>879.33333333333337</v>
      </c>
      <c r="P32" s="41">
        <v>3232</v>
      </c>
      <c r="R32" s="41" t="str">
        <f t="shared" si="0"/>
        <v>+ 21%</v>
      </c>
      <c r="S32" s="41" t="str">
        <f t="shared" si="0"/>
        <v>+ 10%</v>
      </c>
      <c r="T32" s="41" t="str">
        <f t="shared" si="0"/>
        <v>- 2%</v>
      </c>
      <c r="U32" s="41" t="str">
        <f t="shared" si="0"/>
        <v>+ 3%</v>
      </c>
      <c r="V32" s="31">
        <f t="shared" si="1"/>
        <v>2.5706125039669948E-2</v>
      </c>
      <c r="W32" s="41"/>
    </row>
    <row r="33" spans="4:23" ht="12" customHeight="1" x14ac:dyDescent="0.15">
      <c r="D33" s="17"/>
      <c r="E33" s="28"/>
      <c r="F33" s="29" t="s">
        <v>0</v>
      </c>
      <c r="G33" s="9"/>
      <c r="H33" s="30">
        <v>493.66666666666663</v>
      </c>
      <c r="I33" s="30">
        <v>1841</v>
      </c>
      <c r="J33" s="30">
        <v>1880.6666666666665</v>
      </c>
      <c r="K33" s="30">
        <v>6420.3333333333339</v>
      </c>
      <c r="L33" s="9"/>
      <c r="M33" s="30">
        <v>568.66666666666674</v>
      </c>
      <c r="N33" s="30">
        <v>1897</v>
      </c>
      <c r="O33" s="30">
        <v>1905.6666666666665</v>
      </c>
      <c r="P33" s="30">
        <v>6477.6666666666661</v>
      </c>
      <c r="R33" s="30" t="str">
        <f t="shared" si="0"/>
        <v>+ 15%</v>
      </c>
      <c r="S33" s="30" t="str">
        <f t="shared" si="0"/>
        <v>+ 3%</v>
      </c>
      <c r="T33" s="30" t="str">
        <f t="shared" si="0"/>
        <v>+ 1%</v>
      </c>
      <c r="U33" s="30" t="str">
        <f t="shared" si="0"/>
        <v>+ 1%</v>
      </c>
      <c r="V33" s="45">
        <f t="shared" si="1"/>
        <v>8.9299620995792715E-3</v>
      </c>
      <c r="W33" s="30"/>
    </row>
    <row r="34" spans="4:23" ht="12" customHeight="1" x14ac:dyDescent="0.15">
      <c r="D34" s="17"/>
      <c r="E34" s="32" t="s">
        <v>8</v>
      </c>
      <c r="F34" s="33" t="s">
        <v>11</v>
      </c>
      <c r="G34" s="9"/>
      <c r="H34" s="41" t="s">
        <v>22</v>
      </c>
      <c r="I34" s="41" t="s">
        <v>22</v>
      </c>
      <c r="J34" s="41" t="s">
        <v>22</v>
      </c>
      <c r="K34" s="41" t="s">
        <v>22</v>
      </c>
      <c r="L34" s="9"/>
      <c r="M34" s="41" t="s">
        <v>22</v>
      </c>
      <c r="N34" s="41" t="s">
        <v>22</v>
      </c>
      <c r="O34" s="41" t="s">
        <v>22</v>
      </c>
      <c r="P34" s="41">
        <v>5170</v>
      </c>
      <c r="R34" s="41"/>
      <c r="S34" s="41"/>
      <c r="T34" s="41"/>
      <c r="U34" s="41"/>
      <c r="V34" s="48" t="e">
        <f t="shared" si="1"/>
        <v>#VALUE!</v>
      </c>
      <c r="W34" s="41"/>
    </row>
    <row r="35" spans="4:23" ht="12" customHeight="1" x14ac:dyDescent="0.15">
      <c r="D35" s="17"/>
      <c r="E35" s="34"/>
      <c r="F35" s="35" t="s">
        <v>16</v>
      </c>
      <c r="G35" s="9"/>
      <c r="H35" s="40" t="s">
        <v>22</v>
      </c>
      <c r="I35" s="40" t="s">
        <v>22</v>
      </c>
      <c r="J35" s="40" t="s">
        <v>22</v>
      </c>
      <c r="K35" s="40" t="s">
        <v>22</v>
      </c>
      <c r="L35" s="9"/>
      <c r="M35" s="40" t="s">
        <v>22</v>
      </c>
      <c r="N35" s="40" t="s">
        <v>22</v>
      </c>
      <c r="O35" s="40" t="s">
        <v>22</v>
      </c>
      <c r="P35" s="40">
        <v>5112.25</v>
      </c>
      <c r="R35" s="40"/>
      <c r="S35" s="40"/>
      <c r="T35" s="40"/>
      <c r="U35" s="40"/>
      <c r="V35" s="47" t="e">
        <f t="shared" si="1"/>
        <v>#VALUE!</v>
      </c>
      <c r="W35" s="40"/>
    </row>
    <row r="36" spans="4:23" ht="12" customHeight="1" x14ac:dyDescent="0.15">
      <c r="D36" s="17"/>
      <c r="E36" s="10"/>
      <c r="F36" s="22" t="s">
        <v>0</v>
      </c>
      <c r="G36" s="9"/>
      <c r="H36" s="14" t="s">
        <v>22</v>
      </c>
      <c r="I36" s="14" t="s">
        <v>22</v>
      </c>
      <c r="J36" s="14" t="s">
        <v>22</v>
      </c>
      <c r="K36" s="14" t="s">
        <v>22</v>
      </c>
      <c r="L36" s="9"/>
      <c r="M36" s="14" t="s">
        <v>22</v>
      </c>
      <c r="N36" s="14" t="s">
        <v>22</v>
      </c>
      <c r="O36" s="14" t="s">
        <v>22</v>
      </c>
      <c r="P36" s="14">
        <v>10282.25</v>
      </c>
      <c r="R36" s="14"/>
      <c r="S36" s="14"/>
      <c r="T36" s="14"/>
      <c r="U36" s="14"/>
      <c r="V36" s="45" t="e">
        <f t="shared" si="1"/>
        <v>#VALUE!</v>
      </c>
      <c r="W36" s="14"/>
    </row>
    <row r="37" spans="4:23" ht="12" customHeight="1" x14ac:dyDescent="0.15">
      <c r="E37" s="11"/>
      <c r="F37" s="11"/>
      <c r="G37" s="9"/>
      <c r="H37" s="11"/>
      <c r="I37" s="20"/>
      <c r="J37" s="20"/>
      <c r="K37" s="11"/>
      <c r="L37" s="9"/>
    </row>
    <row r="38" spans="4:23" ht="12" customHeight="1" x14ac:dyDescent="0.15">
      <c r="H38" s="13"/>
      <c r="L38" s="9"/>
    </row>
    <row r="39" spans="4:23" ht="12" customHeight="1" x14ac:dyDescent="0.15">
      <c r="L39" s="9"/>
    </row>
    <row r="40" spans="4:23" ht="12" customHeight="1" x14ac:dyDescent="0.15">
      <c r="L40" s="9"/>
    </row>
    <row r="41" spans="4:23" ht="12" customHeight="1" x14ac:dyDescent="0.15">
      <c r="L41" s="9"/>
    </row>
    <row r="42" spans="4:23" ht="12" customHeight="1" x14ac:dyDescent="0.15">
      <c r="L42" s="9"/>
    </row>
  </sheetData>
  <mergeCells count="1">
    <mergeCell ref="A1:C1"/>
  </mergeCells>
  <conditionalFormatting sqref="V10:V33">
    <cfRule type="cellIs" dxfId="4" priority="1" operator="greaterThanOrEqual">
      <formula>0.1</formula>
    </cfRule>
    <cfRule type="cellIs" dxfId="3" priority="2" operator="between">
      <formula>0.05</formula>
      <formula>0.1</formula>
    </cfRule>
    <cfRule type="cellIs" dxfId="2" priority="3" operator="between">
      <formula>-0.05</formula>
      <formula>0.05</formula>
    </cfRule>
    <cfRule type="cellIs" dxfId="1" priority="4" operator="between">
      <formula>-0.05</formula>
      <formula>-0.1</formula>
    </cfRule>
    <cfRule type="cellIs" dxfId="0" priority="5" operator="lessThanOrEqual">
      <formula>-0.1</formula>
    </cfRule>
  </conditionalFormatting>
  <pageMargins left="0.51181102362204722" right="0.51181102362204722" top="0.59055118110236227" bottom="0.39370078740157483" header="0.31496062992125984" footer="0.51181102362204722"/>
  <pageSetup paperSize="9" orientation="landscape" r:id="rId1"/>
  <headerFooter>
    <oddFooter>&amp;L&amp;"Gill Sans MT,Vet Cursief"&amp;K000000Dufec&amp;"Gill Sans MT,Cursief" Dataverzameling en dataverwerking&amp;R&amp;"Gill Sans MT,Vet"&amp;9&amp;K000000&amp;P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8</vt:i4>
      </vt:variant>
    </vt:vector>
  </HeadingPairs>
  <TitlesOfParts>
    <vt:vector size="12" baseType="lpstr">
      <vt:lpstr>Int_werkdag</vt:lpstr>
      <vt:lpstr>Int_weekdag</vt:lpstr>
      <vt:lpstr>Int_zaterdag</vt:lpstr>
      <vt:lpstr>Int_zondag</vt:lpstr>
      <vt:lpstr>Int_weekdag!Afdrukbereik</vt:lpstr>
      <vt:lpstr>Int_werkdag!Afdrukbereik</vt:lpstr>
      <vt:lpstr>Int_zaterdag!Afdrukbereik</vt:lpstr>
      <vt:lpstr>Int_zondag!Afdrukbereik</vt:lpstr>
      <vt:lpstr>Int_weekdag!Afdruktitels</vt:lpstr>
      <vt:lpstr>Int_werkdag!Afdruktitels</vt:lpstr>
      <vt:lpstr>Int_zaterdag!Afdruktitels</vt:lpstr>
      <vt:lpstr>Int_zondag!Afdruktitels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Mulders</dc:creator>
  <cp:lastModifiedBy>Mark Mulders | Dufec</cp:lastModifiedBy>
  <cp:lastPrinted>2016-12-15T08:44:16Z</cp:lastPrinted>
  <dcterms:created xsi:type="dcterms:W3CDTF">2013-09-05T09:18:55Z</dcterms:created>
  <dcterms:modified xsi:type="dcterms:W3CDTF">2016-12-15T08:47:52Z</dcterms:modified>
</cp:coreProperties>
</file>